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0"/>
  </bookViews>
  <sheets>
    <sheet name="Weekend Top 10 - WE 38" sheetId="1" r:id="rId1"/>
  </sheets>
  <definedNames/>
  <calcPr fullCalcOnLoad="1"/>
</workbook>
</file>

<file path=xl/sharedStrings.xml><?xml version="1.0" encoding="utf-8"?>
<sst xmlns="http://schemas.openxmlformats.org/spreadsheetml/2006/main" count="65" uniqueCount="39">
  <si>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</si>
  <si>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</si>
  <si>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</si>
  <si>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</si>
  <si>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</si>
  <si>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</si>
  <si>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</si>
  <si>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</si>
  <si>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</si>
  <si>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</si>
  <si>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</si>
  <si>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</si>
  <si>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</si>
  <si>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</si>
  <si>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</si>
  <si>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</si>
  <si>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</si>
  <si>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</si>
  <si>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</si>
  <si>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</si>
  <si>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</si>
  <si>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Resident Evil: Afterlife</t>
  </si>
  <si>
    <t>InterCom</t>
  </si>
  <si>
    <t>27+2</t>
  </si>
  <si>
    <t>n/a</t>
  </si>
  <si>
    <t>Going the Distance</t>
  </si>
  <si>
    <t>25+2</t>
  </si>
  <si>
    <t>Step Up 3D</t>
  </si>
  <si>
    <t>Forum Hungary</t>
  </si>
  <si>
    <t>Inception</t>
  </si>
  <si>
    <t>The Karate Kid</t>
  </si>
  <si>
    <t>Grown Ups</t>
  </si>
  <si>
    <t>Predators</t>
  </si>
  <si>
    <t>The Sorcerer's Apptentice</t>
  </si>
  <si>
    <t>Shrek Forever After</t>
  </si>
  <si>
    <t>UIP</t>
  </si>
  <si>
    <t>26+1+25+1</t>
  </si>
  <si>
    <t>Le premier cercle</t>
  </si>
  <si>
    <t>Mokep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</si>
</sst>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38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rebuchet MS"/>
      <family val="2"/>
    </font>
    <font>
      <sz val="40"/>
      <color indexed="9"/>
      <name val="Impact"/>
      <family val="2"/>
    </font>
    <font>
      <sz val="26"/>
      <color indexed="9"/>
      <name val="Impact"/>
      <family val="2"/>
    </font>
    <font>
      <sz val="20"/>
      <color indexed="9"/>
      <name val="Impact"/>
      <family val="2"/>
    </font>
    <font>
      <sz val="16"/>
      <color indexed="9"/>
      <name val="Impact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9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187" fontId="2" fillId="24" borderId="11" xfId="39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vertical="center"/>
      <protection locked="0"/>
    </xf>
    <xf numFmtId="0" fontId="2" fillId="24" borderId="11" xfId="0" applyFont="1" applyFill="1" applyBorder="1" applyAlignment="1" applyProtection="1">
      <alignment horizontal="left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24" borderId="11" xfId="0" applyNumberFormat="1" applyFont="1" applyFill="1" applyBorder="1" applyAlignment="1" applyProtection="1">
      <alignment vertical="center"/>
      <protection locked="0"/>
    </xf>
    <xf numFmtId="0" fontId="3" fillId="24" borderId="11" xfId="0" applyFont="1" applyFill="1" applyBorder="1" applyAlignment="1" applyProtection="1">
      <alignment horizontal="right" vertical="center"/>
      <protection locked="0"/>
    </xf>
    <xf numFmtId="0" fontId="2" fillId="24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24" borderId="16" xfId="0" applyNumberFormat="1" applyFont="1" applyFill="1" applyBorder="1" applyAlignment="1" applyProtection="1">
      <alignment horizontal="center" vertical="center"/>
      <protection/>
    </xf>
    <xf numFmtId="0" fontId="11" fillId="24" borderId="17" xfId="0" applyFont="1" applyFill="1" applyBorder="1" applyAlignment="1" applyProtection="1">
      <alignment horizontal="center" vertical="center"/>
      <protection/>
    </xf>
    <xf numFmtId="188" fontId="11" fillId="24" borderId="18" xfId="0" applyNumberFormat="1" applyFont="1" applyFill="1" applyBorder="1" applyAlignment="1" applyProtection="1">
      <alignment vertical="center"/>
      <protection/>
    </xf>
    <xf numFmtId="190" fontId="11" fillId="24" borderId="19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vertical="center"/>
      <protection/>
    </xf>
    <xf numFmtId="190" fontId="11" fillId="24" borderId="20" xfId="0" applyNumberFormat="1" applyFont="1" applyFill="1" applyBorder="1" applyAlignment="1" applyProtection="1">
      <alignment horizontal="right" vertical="center"/>
      <protection/>
    </xf>
    <xf numFmtId="193" fontId="11" fillId="24" borderId="21" xfId="0" applyNumberFormat="1" applyFont="1" applyFill="1" applyBorder="1" applyAlignment="1" applyProtection="1">
      <alignment horizontal="right" vertical="center"/>
      <protection/>
    </xf>
    <xf numFmtId="1" fontId="11" fillId="24" borderId="22" xfId="0" applyNumberFormat="1" applyFont="1" applyFill="1" applyBorder="1" applyAlignment="1" applyProtection="1">
      <alignment horizontal="center" vertical="center"/>
      <protection/>
    </xf>
    <xf numFmtId="193" fontId="11" fillId="24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55" applyNumberFormat="1" applyFont="1" applyFill="1" applyBorder="1" applyAlignment="1" applyProtection="1">
      <alignment vertical="center"/>
      <protection/>
    </xf>
    <xf numFmtId="3" fontId="11" fillId="24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25" borderId="26" xfId="0" applyNumberFormat="1" applyFont="1" applyFill="1" applyBorder="1" applyAlignment="1">
      <alignment/>
    </xf>
    <xf numFmtId="3" fontId="11" fillId="24" borderId="19" xfId="0" applyNumberFormat="1" applyFont="1" applyFill="1" applyBorder="1" applyAlignment="1" applyProtection="1">
      <alignment vertical="center"/>
      <protection/>
    </xf>
    <xf numFmtId="3" fontId="14" fillId="25" borderId="26" xfId="55" applyNumberFormat="1" applyFont="1" applyFill="1" applyBorder="1" applyAlignment="1" applyProtection="1">
      <alignment horizontal="right" vertical="center"/>
      <protection/>
    </xf>
    <xf numFmtId="3" fontId="8" fillId="0" borderId="0" xfId="39" applyNumberFormat="1" applyFont="1" applyBorder="1" applyAlignment="1" applyProtection="1">
      <alignment vertical="center"/>
      <protection/>
    </xf>
    <xf numFmtId="3" fontId="9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Fill="1" applyBorder="1" applyAlignment="1" applyProtection="1">
      <alignment vertical="center"/>
      <protection/>
    </xf>
    <xf numFmtId="3" fontId="8" fillId="0" borderId="0" xfId="39" applyNumberFormat="1" applyFont="1" applyBorder="1" applyAlignment="1" applyProtection="1">
      <alignment horizontal="right" vertical="center"/>
      <protection/>
    </xf>
    <xf numFmtId="3" fontId="33" fillId="25" borderId="26" xfId="0" applyNumberFormat="1" applyFont="1" applyFill="1" applyBorder="1" applyAlignment="1">
      <alignment vertical="center"/>
    </xf>
    <xf numFmtId="197" fontId="14" fillId="25" borderId="26" xfId="0" applyNumberFormat="1" applyFont="1" applyFill="1" applyBorder="1" applyAlignment="1" applyProtection="1">
      <alignment horizontal="center" vertical="center"/>
      <protection locked="0"/>
    </xf>
    <xf numFmtId="3" fontId="14" fillId="25" borderId="26" xfId="0" applyNumberFormat="1" applyFont="1" applyFill="1" applyBorder="1" applyAlignment="1" applyProtection="1">
      <alignment horizontal="left" vertical="center"/>
      <protection locked="0"/>
    </xf>
    <xf numFmtId="3" fontId="14" fillId="25" borderId="26" xfId="0" applyNumberFormat="1" applyFont="1" applyFill="1" applyBorder="1" applyAlignment="1" applyProtection="1">
      <alignment horizontal="center" vertical="center"/>
      <protection locked="0"/>
    </xf>
    <xf numFmtId="198" fontId="14" fillId="0" borderId="26" xfId="39" applyNumberFormat="1" applyFont="1" applyFill="1" applyBorder="1" applyAlignment="1">
      <alignment/>
    </xf>
    <xf numFmtId="3" fontId="15" fillId="25" borderId="26" xfId="39" applyNumberFormat="1" applyFont="1" applyFill="1" applyBorder="1" applyAlignment="1" applyProtection="1">
      <alignment horizontal="right"/>
      <protection/>
    </xf>
    <xf numFmtId="3" fontId="14" fillId="25" borderId="26" xfId="55" applyNumberFormat="1" applyFont="1" applyFill="1" applyBorder="1" applyAlignment="1" applyProtection="1">
      <alignment horizontal="right"/>
      <protection/>
    </xf>
    <xf numFmtId="3" fontId="15" fillId="25" borderId="26" xfId="0" applyNumberFormat="1" applyFont="1" applyFill="1" applyBorder="1" applyAlignment="1">
      <alignment horizontal="right"/>
    </xf>
    <xf numFmtId="191" fontId="14" fillId="25" borderId="26" xfId="55" applyNumberFormat="1" applyFont="1" applyFill="1" applyBorder="1" applyAlignment="1" applyProtection="1">
      <alignment horizontal="right"/>
      <protection/>
    </xf>
    <xf numFmtId="198" fontId="15" fillId="25" borderId="26" xfId="39" applyNumberFormat="1" applyFont="1" applyFill="1" applyBorder="1" applyAlignment="1">
      <alignment/>
    </xf>
    <xf numFmtId="3" fontId="14" fillId="25" borderId="26" xfId="0" applyNumberFormat="1" applyFont="1" applyFill="1" applyBorder="1" applyAlignment="1">
      <alignment/>
    </xf>
    <xf numFmtId="3" fontId="14" fillId="25" borderId="26" xfId="0" applyNumberFormat="1" applyFont="1" applyFill="1" applyBorder="1" applyAlignment="1" applyProtection="1">
      <alignment vertical="center"/>
      <protection locked="0"/>
    </xf>
    <xf numFmtId="198" fontId="14" fillId="25" borderId="26" xfId="39" applyNumberFormat="1" applyFont="1" applyFill="1" applyBorder="1" applyAlignment="1">
      <alignment/>
    </xf>
    <xf numFmtId="3" fontId="14" fillId="25" borderId="26" xfId="39" applyNumberFormat="1" applyFont="1" applyFill="1" applyBorder="1" applyAlignment="1">
      <alignment horizontal="right"/>
    </xf>
    <xf numFmtId="198" fontId="15" fillId="0" borderId="26" xfId="39" applyNumberFormat="1" applyFont="1" applyBorder="1" applyAlignment="1">
      <alignment/>
    </xf>
    <xf numFmtId="0" fontId="5" fillId="0" borderId="28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1" fillId="24" borderId="30" xfId="0" applyFont="1" applyFill="1" applyBorder="1" applyAlignment="1" applyProtection="1">
      <alignment horizontal="left" vertical="center"/>
      <protection/>
    </xf>
    <xf numFmtId="0" fontId="11" fillId="24" borderId="22" xfId="0" applyFont="1" applyFill="1" applyBorder="1" applyAlignment="1" applyProtection="1">
      <alignment horizontal="left" vertical="center"/>
      <protection/>
    </xf>
    <xf numFmtId="0" fontId="11" fillId="24" borderId="17" xfId="0" applyFont="1" applyFill="1" applyBorder="1" applyAlignment="1" applyProtection="1">
      <alignment horizontal="left" vertical="center"/>
      <protection/>
    </xf>
    <xf numFmtId="187" fontId="4" fillId="0" borderId="28" xfId="39" applyFont="1" applyFill="1" applyBorder="1" applyAlignment="1" applyProtection="1">
      <alignment horizontal="center" vertical="center"/>
      <protection/>
    </xf>
    <xf numFmtId="187" fontId="4" fillId="0" borderId="15" xfId="39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Comma" xfId="39"/>
    <cellStyle name="Comma [0]" xfId="40"/>
    <cellStyle name="Ellenőrzőcella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Percent" xfId="55"/>
    <cellStyle name="Rossz" xfId="56"/>
    <cellStyle name="Semleges" xfId="57"/>
    <cellStyle name="Számítá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9525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2116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9525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4773275" y="447675"/>
          <a:ext cx="2676525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38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16-19 SEPTEMBER 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65" zoomScaleNormal="65" zoomScalePageLayoutView="0" workbookViewId="0" topLeftCell="A1">
      <selection activeCell="E1" sqref="E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0.421875" style="0" customWidth="1"/>
    <col min="4" max="4" width="13.00390625" style="0" customWidth="1"/>
    <col min="5" max="5" width="11.0039062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2.8515625" style="0" customWidth="1"/>
    <col min="15" max="15" width="12.8515625" style="0" customWidth="1"/>
    <col min="16" max="16" width="8.8515625" style="0" customWidth="1"/>
    <col min="17" max="17" width="13.42187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79" t="s">
        <v>0</v>
      </c>
      <c r="D2" s="81" t="s">
        <v>1</v>
      </c>
      <c r="E2" s="81" t="s">
        <v>2</v>
      </c>
      <c r="F2" s="70" t="s">
        <v>3</v>
      </c>
      <c r="G2" s="70" t="s">
        <v>4</v>
      </c>
      <c r="H2" s="70" t="s">
        <v>5</v>
      </c>
      <c r="I2" s="72" t="s">
        <v>18</v>
      </c>
      <c r="J2" s="72"/>
      <c r="K2" s="72" t="s">
        <v>6</v>
      </c>
      <c r="L2" s="72"/>
      <c r="M2" s="72" t="s">
        <v>7</v>
      </c>
      <c r="N2" s="72"/>
      <c r="O2" s="72" t="s">
        <v>8</v>
      </c>
      <c r="P2" s="72"/>
      <c r="Q2" s="72" t="s">
        <v>9</v>
      </c>
      <c r="R2" s="72"/>
      <c r="S2" s="72"/>
      <c r="T2" s="72"/>
      <c r="U2" s="72" t="s">
        <v>10</v>
      </c>
      <c r="V2" s="72"/>
      <c r="W2" s="72" t="s">
        <v>11</v>
      </c>
      <c r="X2" s="72"/>
      <c r="Y2" s="75"/>
    </row>
    <row r="3" spans="1:25" ht="30" customHeight="1">
      <c r="A3" s="13"/>
      <c r="B3" s="14"/>
      <c r="C3" s="80"/>
      <c r="D3" s="82"/>
      <c r="E3" s="83"/>
      <c r="F3" s="71"/>
      <c r="G3" s="71"/>
      <c r="H3" s="71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41"/>
      <c r="C4" s="55" t="s">
        <v>21</v>
      </c>
      <c r="D4" s="56">
        <v>40431</v>
      </c>
      <c r="E4" s="57" t="s">
        <v>22</v>
      </c>
      <c r="F4" s="58" t="s">
        <v>23</v>
      </c>
      <c r="G4" s="58" t="s">
        <v>24</v>
      </c>
      <c r="H4" s="58">
        <v>2</v>
      </c>
      <c r="I4" s="59">
        <v>4633810</v>
      </c>
      <c r="J4" s="59">
        <v>3062</v>
      </c>
      <c r="K4" s="59">
        <v>9231255</v>
      </c>
      <c r="L4" s="59">
        <v>6263</v>
      </c>
      <c r="M4" s="59">
        <v>14941260</v>
      </c>
      <c r="N4" s="59">
        <v>10069</v>
      </c>
      <c r="O4" s="59">
        <v>10091830</v>
      </c>
      <c r="P4" s="59">
        <v>6702</v>
      </c>
      <c r="Q4" s="60">
        <f aca="true" t="shared" si="0" ref="Q4:R11">+I4+K4+M4+O4</f>
        <v>38898155</v>
      </c>
      <c r="R4" s="60">
        <f t="shared" si="0"/>
        <v>26096</v>
      </c>
      <c r="S4" s="61" t="e">
        <f aca="true" t="shared" si="1" ref="S4:S13">IF(Q4&lt;&gt;0,R4/G4,"")</f>
        <v>#VALUE!</v>
      </c>
      <c r="T4" s="61">
        <f aca="true" t="shared" si="2" ref="T4:T13">IF(Q4&lt;&gt;0,Q4/R4,"")</f>
        <v>1490.5792075413856</v>
      </c>
      <c r="U4" s="62">
        <v>53651495</v>
      </c>
      <c r="V4" s="63">
        <f aca="true" t="shared" si="3" ref="V4:V13">IF(U4&lt;&gt;0,-(U4-Q4)/U4,"")</f>
        <v>-0.2749846952074681</v>
      </c>
      <c r="W4" s="64">
        <v>108877107</v>
      </c>
      <c r="X4" s="64">
        <v>72649</v>
      </c>
      <c r="Y4" s="50">
        <f aca="true" t="shared" si="4" ref="Y4:Y13">W4/X4</f>
        <v>1498.6731682473262</v>
      </c>
    </row>
    <row r="5" spans="1:25" ht="30" customHeight="1">
      <c r="A5" s="40">
        <v>2</v>
      </c>
      <c r="B5" s="41"/>
      <c r="C5" s="55" t="s">
        <v>25</v>
      </c>
      <c r="D5" s="56">
        <v>40430</v>
      </c>
      <c r="E5" s="57" t="s">
        <v>22</v>
      </c>
      <c r="F5" s="58" t="s">
        <v>26</v>
      </c>
      <c r="G5" s="58" t="s">
        <v>24</v>
      </c>
      <c r="H5" s="58">
        <v>2</v>
      </c>
      <c r="I5" s="59">
        <v>2737170</v>
      </c>
      <c r="J5" s="59">
        <v>5227</v>
      </c>
      <c r="K5" s="59">
        <v>5302620</v>
      </c>
      <c r="L5" s="59">
        <v>9922</v>
      </c>
      <c r="M5" s="59">
        <v>8261808</v>
      </c>
      <c r="N5" s="59">
        <v>15462</v>
      </c>
      <c r="O5" s="59">
        <v>6834478</v>
      </c>
      <c r="P5" s="59">
        <v>12776</v>
      </c>
      <c r="Q5" s="60">
        <f t="shared" si="0"/>
        <v>23136076</v>
      </c>
      <c r="R5" s="60">
        <f>+J5+L5+N5+P5</f>
        <v>43387</v>
      </c>
      <c r="S5" s="61" t="e">
        <f t="shared" si="1"/>
        <v>#VALUE!</v>
      </c>
      <c r="T5" s="61">
        <f t="shared" si="2"/>
        <v>533.2490377301957</v>
      </c>
      <c r="U5" s="62">
        <v>22063395</v>
      </c>
      <c r="V5" s="63">
        <f t="shared" si="3"/>
        <v>0.048618129712131794</v>
      </c>
      <c r="W5" s="64">
        <v>52359421</v>
      </c>
      <c r="X5" s="64">
        <v>68882</v>
      </c>
      <c r="Y5" s="50">
        <f t="shared" si="4"/>
        <v>760.1321245027729</v>
      </c>
    </row>
    <row r="6" spans="1:25" ht="30" customHeight="1">
      <c r="A6" s="40">
        <v>3</v>
      </c>
      <c r="B6" s="41"/>
      <c r="C6" s="55" t="s">
        <v>27</v>
      </c>
      <c r="D6" s="56">
        <v>40416</v>
      </c>
      <c r="E6" s="57" t="s">
        <v>28</v>
      </c>
      <c r="F6" s="58">
        <v>26</v>
      </c>
      <c r="G6" s="58" t="s">
        <v>24</v>
      </c>
      <c r="H6" s="58">
        <v>4</v>
      </c>
      <c r="I6" s="65">
        <v>2117354</v>
      </c>
      <c r="J6" s="65">
        <v>2973</v>
      </c>
      <c r="K6" s="65">
        <v>4411760</v>
      </c>
      <c r="L6" s="65">
        <v>6180</v>
      </c>
      <c r="M6" s="65">
        <v>6859540</v>
      </c>
      <c r="N6" s="65">
        <v>9440</v>
      </c>
      <c r="O6" s="65">
        <v>6136184</v>
      </c>
      <c r="P6" s="65">
        <v>8446</v>
      </c>
      <c r="Q6" s="60">
        <f t="shared" si="0"/>
        <v>19524838</v>
      </c>
      <c r="R6" s="60">
        <f t="shared" si="0"/>
        <v>27039</v>
      </c>
      <c r="S6" s="61" t="e">
        <f t="shared" si="1"/>
        <v>#VALUE!</v>
      </c>
      <c r="T6" s="61">
        <f t="shared" si="2"/>
        <v>722.0991160915714</v>
      </c>
      <c r="U6" s="62">
        <v>14647360</v>
      </c>
      <c r="V6" s="63">
        <f t="shared" si="3"/>
        <v>0.3329936589255675</v>
      </c>
      <c r="W6" s="48">
        <v>125943878</v>
      </c>
      <c r="X6" s="48">
        <v>102026</v>
      </c>
      <c r="Y6" s="50">
        <f t="shared" si="4"/>
        <v>1234.42924352616</v>
      </c>
    </row>
    <row r="7" spans="1:25" ht="30" customHeight="1">
      <c r="A7" s="40">
        <v>4</v>
      </c>
      <c r="B7" s="41"/>
      <c r="C7" s="66" t="s">
        <v>29</v>
      </c>
      <c r="D7" s="56">
        <v>40381</v>
      </c>
      <c r="E7" s="57" t="s">
        <v>22</v>
      </c>
      <c r="F7" s="58">
        <v>35</v>
      </c>
      <c r="G7" s="58" t="s">
        <v>24</v>
      </c>
      <c r="H7" s="58">
        <v>9</v>
      </c>
      <c r="I7" s="67">
        <v>1682240</v>
      </c>
      <c r="J7" s="67">
        <v>3192</v>
      </c>
      <c r="K7" s="67">
        <v>3294684</v>
      </c>
      <c r="L7" s="67">
        <v>6214</v>
      </c>
      <c r="M7" s="67">
        <v>5007420</v>
      </c>
      <c r="N7" s="67">
        <v>9489</v>
      </c>
      <c r="O7" s="67">
        <v>4398032</v>
      </c>
      <c r="P7" s="67">
        <v>8382</v>
      </c>
      <c r="Q7" s="60">
        <f t="shared" si="0"/>
        <v>14382376</v>
      </c>
      <c r="R7" s="60">
        <f t="shared" si="0"/>
        <v>27277</v>
      </c>
      <c r="S7" s="61" t="e">
        <f t="shared" si="1"/>
        <v>#VALUE!</v>
      </c>
      <c r="T7" s="61">
        <f t="shared" si="2"/>
        <v>527.2711808483338</v>
      </c>
      <c r="U7" s="62">
        <v>11502945</v>
      </c>
      <c r="V7" s="63">
        <f t="shared" si="3"/>
        <v>0.2503212003534747</v>
      </c>
      <c r="W7" s="69">
        <v>438565134</v>
      </c>
      <c r="X7" s="69">
        <v>396878</v>
      </c>
      <c r="Y7" s="50">
        <f t="shared" si="4"/>
        <v>1105.0376538886005</v>
      </c>
    </row>
    <row r="8" spans="1:25" ht="30" customHeight="1">
      <c r="A8" s="40">
        <v>5</v>
      </c>
      <c r="B8" s="41"/>
      <c r="C8" s="66" t="s">
        <v>30</v>
      </c>
      <c r="D8" s="56">
        <v>40423</v>
      </c>
      <c r="E8" s="57" t="s">
        <v>22</v>
      </c>
      <c r="F8" s="58">
        <v>29</v>
      </c>
      <c r="G8" s="58" t="s">
        <v>24</v>
      </c>
      <c r="H8" s="58">
        <v>3</v>
      </c>
      <c r="I8" s="67">
        <v>501250</v>
      </c>
      <c r="J8" s="67">
        <v>956</v>
      </c>
      <c r="K8" s="67">
        <v>1647280</v>
      </c>
      <c r="L8" s="67">
        <v>3110</v>
      </c>
      <c r="M8" s="67">
        <v>3790514</v>
      </c>
      <c r="N8" s="67">
        <v>7131</v>
      </c>
      <c r="O8" s="67">
        <v>3560758</v>
      </c>
      <c r="P8" s="67">
        <v>6682</v>
      </c>
      <c r="Q8" s="60">
        <f t="shared" si="0"/>
        <v>9499802</v>
      </c>
      <c r="R8" s="60">
        <f t="shared" si="0"/>
        <v>17879</v>
      </c>
      <c r="S8" s="61" t="e">
        <f t="shared" si="1"/>
        <v>#VALUE!</v>
      </c>
      <c r="T8" s="61">
        <f t="shared" si="2"/>
        <v>531.3385536103809</v>
      </c>
      <c r="U8" s="62">
        <v>11156630</v>
      </c>
      <c r="V8" s="63">
        <f t="shared" si="3"/>
        <v>-0.14850613491708517</v>
      </c>
      <c r="W8" s="64">
        <v>52172592</v>
      </c>
      <c r="X8" s="64">
        <v>56707</v>
      </c>
      <c r="Y8" s="50">
        <f t="shared" si="4"/>
        <v>920.0379494595023</v>
      </c>
    </row>
    <row r="9" spans="1:25" ht="30" customHeight="1">
      <c r="A9" s="40">
        <v>6</v>
      </c>
      <c r="B9" s="41"/>
      <c r="C9" s="55" t="s">
        <v>31</v>
      </c>
      <c r="D9" s="56">
        <v>40388</v>
      </c>
      <c r="E9" s="57" t="s">
        <v>22</v>
      </c>
      <c r="F9" s="58">
        <v>29</v>
      </c>
      <c r="G9" s="58" t="s">
        <v>24</v>
      </c>
      <c r="H9" s="58">
        <v>8</v>
      </c>
      <c r="I9" s="67">
        <v>520210</v>
      </c>
      <c r="J9" s="67">
        <v>1009</v>
      </c>
      <c r="K9" s="67">
        <v>1410810</v>
      </c>
      <c r="L9" s="67">
        <v>2716</v>
      </c>
      <c r="M9" s="67">
        <v>2602380</v>
      </c>
      <c r="N9" s="67">
        <v>4940</v>
      </c>
      <c r="O9" s="67">
        <v>2271430</v>
      </c>
      <c r="P9" s="67">
        <v>4319</v>
      </c>
      <c r="Q9" s="60">
        <f t="shared" si="0"/>
        <v>6804830</v>
      </c>
      <c r="R9" s="60">
        <f>+J9+L9+N9+P9</f>
        <v>12984</v>
      </c>
      <c r="S9" s="61" t="e">
        <f t="shared" si="1"/>
        <v>#VALUE!</v>
      </c>
      <c r="T9" s="61">
        <f t="shared" si="2"/>
        <v>524.0934996919285</v>
      </c>
      <c r="U9" s="62">
        <v>5837210</v>
      </c>
      <c r="V9" s="63">
        <f t="shared" si="3"/>
        <v>0.16576754990826098</v>
      </c>
      <c r="W9" s="69">
        <v>173889295</v>
      </c>
      <c r="X9" s="69">
        <v>161933</v>
      </c>
      <c r="Y9" s="50">
        <f t="shared" si="4"/>
        <v>1073.8348267493345</v>
      </c>
    </row>
    <row r="10" spans="1:25" ht="30" customHeight="1">
      <c r="A10" s="40">
        <v>7</v>
      </c>
      <c r="B10" s="41"/>
      <c r="C10" s="66" t="s">
        <v>32</v>
      </c>
      <c r="D10" s="56">
        <v>40409</v>
      </c>
      <c r="E10" s="57" t="s">
        <v>22</v>
      </c>
      <c r="F10" s="58">
        <v>29</v>
      </c>
      <c r="G10" s="58" t="s">
        <v>24</v>
      </c>
      <c r="H10" s="58">
        <v>5</v>
      </c>
      <c r="I10" s="67">
        <v>702525</v>
      </c>
      <c r="J10" s="67">
        <v>1303</v>
      </c>
      <c r="K10" s="67">
        <v>1406105</v>
      </c>
      <c r="L10" s="67">
        <v>2620</v>
      </c>
      <c r="M10" s="67">
        <v>2405260</v>
      </c>
      <c r="N10" s="67">
        <v>4458</v>
      </c>
      <c r="O10" s="67">
        <v>1724920</v>
      </c>
      <c r="P10" s="67">
        <v>3225</v>
      </c>
      <c r="Q10" s="60">
        <f t="shared" si="0"/>
        <v>6238810</v>
      </c>
      <c r="R10" s="60">
        <f t="shared" si="0"/>
        <v>11606</v>
      </c>
      <c r="S10" s="61" t="e">
        <f t="shared" si="1"/>
        <v>#VALUE!</v>
      </c>
      <c r="T10" s="61">
        <f t="shared" si="2"/>
        <v>537.5504049629502</v>
      </c>
      <c r="U10" s="62">
        <v>5704150</v>
      </c>
      <c r="V10" s="63">
        <f t="shared" si="3"/>
        <v>0.09373175670345275</v>
      </c>
      <c r="W10" s="64">
        <v>99465430</v>
      </c>
      <c r="X10" s="64">
        <v>92556</v>
      </c>
      <c r="Y10" s="50">
        <f t="shared" si="4"/>
        <v>1074.651346212023</v>
      </c>
    </row>
    <row r="11" spans="1:25" ht="30" customHeight="1">
      <c r="A11" s="40">
        <v>8</v>
      </c>
      <c r="B11" s="41"/>
      <c r="C11" s="55" t="s">
        <v>33</v>
      </c>
      <c r="D11" s="56">
        <v>40395</v>
      </c>
      <c r="E11" s="57" t="s">
        <v>28</v>
      </c>
      <c r="F11" s="58">
        <v>30</v>
      </c>
      <c r="G11" s="58" t="s">
        <v>24</v>
      </c>
      <c r="H11" s="58">
        <v>7</v>
      </c>
      <c r="I11" s="65">
        <v>488660</v>
      </c>
      <c r="J11" s="65">
        <v>949</v>
      </c>
      <c r="K11" s="65">
        <v>991915</v>
      </c>
      <c r="L11" s="65">
        <v>1927</v>
      </c>
      <c r="M11" s="65">
        <v>2242690</v>
      </c>
      <c r="N11" s="65">
        <v>4327</v>
      </c>
      <c r="O11" s="65">
        <v>2118404</v>
      </c>
      <c r="P11" s="65">
        <v>4071</v>
      </c>
      <c r="Q11" s="60">
        <f t="shared" si="0"/>
        <v>5841669</v>
      </c>
      <c r="R11" s="60">
        <f>+J11+L11+N11+P11</f>
        <v>11274</v>
      </c>
      <c r="S11" s="61" t="e">
        <f t="shared" si="1"/>
        <v>#VALUE!</v>
      </c>
      <c r="T11" s="61">
        <f t="shared" si="2"/>
        <v>518.154071314529</v>
      </c>
      <c r="U11" s="62">
        <v>4986425</v>
      </c>
      <c r="V11" s="63">
        <f t="shared" si="3"/>
        <v>0.17151446176368843</v>
      </c>
      <c r="W11" s="48">
        <v>145744734</v>
      </c>
      <c r="X11" s="48">
        <v>137510</v>
      </c>
      <c r="Y11" s="50">
        <f t="shared" si="4"/>
        <v>1059.8846193004144</v>
      </c>
    </row>
    <row r="12" spans="1:25" ht="30" customHeight="1">
      <c r="A12" s="40">
        <v>9</v>
      </c>
      <c r="B12" s="41"/>
      <c r="C12" s="55" t="s">
        <v>34</v>
      </c>
      <c r="D12" s="56">
        <v>40367</v>
      </c>
      <c r="E12" s="57" t="s">
        <v>35</v>
      </c>
      <c r="F12" s="58" t="s">
        <v>36</v>
      </c>
      <c r="G12" s="58">
        <v>29</v>
      </c>
      <c r="H12" s="58">
        <v>11</v>
      </c>
      <c r="I12" s="68"/>
      <c r="J12" s="68"/>
      <c r="K12" s="65"/>
      <c r="L12" s="65"/>
      <c r="M12" s="65"/>
      <c r="N12" s="65"/>
      <c r="O12" s="65"/>
      <c r="P12" s="65"/>
      <c r="Q12" s="60">
        <v>5298749</v>
      </c>
      <c r="R12" s="60">
        <v>8341</v>
      </c>
      <c r="S12" s="61">
        <f t="shared" si="1"/>
        <v>287.62068965517244</v>
      </c>
      <c r="T12" s="61">
        <f t="shared" si="2"/>
        <v>635.2654357990649</v>
      </c>
      <c r="U12" s="62">
        <v>4850500</v>
      </c>
      <c r="V12" s="63">
        <f t="shared" si="3"/>
        <v>0.09241294711885373</v>
      </c>
      <c r="W12" s="48">
        <v>663248124</v>
      </c>
      <c r="X12" s="48">
        <v>510584</v>
      </c>
      <c r="Y12" s="50">
        <f t="shared" si="4"/>
        <v>1298.9990363975369</v>
      </c>
    </row>
    <row r="13" spans="1:25" ht="30" customHeight="1">
      <c r="A13" s="40">
        <v>10</v>
      </c>
      <c r="B13" s="41"/>
      <c r="C13" s="55" t="s">
        <v>37</v>
      </c>
      <c r="D13" s="56">
        <v>40437</v>
      </c>
      <c r="E13" s="57" t="s">
        <v>38</v>
      </c>
      <c r="F13" s="58">
        <v>10</v>
      </c>
      <c r="G13" s="58" t="s">
        <v>24</v>
      </c>
      <c r="H13" s="58">
        <v>1</v>
      </c>
      <c r="I13" s="68"/>
      <c r="J13" s="68"/>
      <c r="K13" s="65"/>
      <c r="L13" s="65"/>
      <c r="M13" s="65"/>
      <c r="N13" s="65"/>
      <c r="O13" s="65"/>
      <c r="P13" s="65"/>
      <c r="Q13" s="60">
        <v>3302360</v>
      </c>
      <c r="R13" s="60">
        <v>6291</v>
      </c>
      <c r="S13" s="61" t="e">
        <f t="shared" si="1"/>
        <v>#VALUE!</v>
      </c>
      <c r="T13" s="61">
        <f t="shared" si="2"/>
        <v>524.9340327451915</v>
      </c>
      <c r="U13" s="62">
        <v>0</v>
      </c>
      <c r="V13" s="63">
        <f t="shared" si="3"/>
      </c>
      <c r="W13" s="60">
        <v>3302360</v>
      </c>
      <c r="X13" s="60">
        <v>6291</v>
      </c>
      <c r="Y13" s="50">
        <f t="shared" si="4"/>
        <v>524.9340327451915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1"/>
      <c r="J14" s="51"/>
      <c r="K14" s="51"/>
      <c r="L14" s="51"/>
      <c r="M14" s="51"/>
      <c r="N14" s="51"/>
      <c r="O14" s="51"/>
      <c r="P14" s="51"/>
      <c r="Q14" s="52"/>
      <c r="R14" s="53"/>
      <c r="S14" s="54"/>
      <c r="T14" s="51"/>
      <c r="U14" s="51"/>
      <c r="V14" s="51"/>
      <c r="W14" s="51"/>
      <c r="X14" s="51"/>
      <c r="Y14" s="51"/>
    </row>
    <row r="15" spans="1:25" ht="17.25" thickBot="1">
      <c r="A15" s="22"/>
      <c r="B15" s="76" t="s">
        <v>17</v>
      </c>
      <c r="C15" s="77"/>
      <c r="D15" s="77"/>
      <c r="E15" s="78"/>
      <c r="F15" s="23"/>
      <c r="G15" s="23">
        <f>SUM(G4:G14)</f>
        <v>29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132927665</v>
      </c>
      <c r="R15" s="27">
        <f>SUM(R4:R14)</f>
        <v>192174</v>
      </c>
      <c r="S15" s="28">
        <f>R15/G15</f>
        <v>6626.689655172414</v>
      </c>
      <c r="T15" s="49">
        <f>Q15/R15</f>
        <v>691.704731129081</v>
      </c>
      <c r="U15" s="39">
        <v>138830450</v>
      </c>
      <c r="V15" s="38">
        <f>IF(U15&lt;&gt;0,-(U15-Q15)/U15,"")</f>
        <v>-0.042517941849212475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3" t="s">
        <v>19</v>
      </c>
      <c r="V16" s="73"/>
      <c r="W16" s="73"/>
      <c r="X16" s="73"/>
      <c r="Y16" s="73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74"/>
      <c r="V17" s="74"/>
      <c r="W17" s="74"/>
      <c r="X17" s="74"/>
      <c r="Y17" s="74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74"/>
      <c r="V18" s="74"/>
      <c r="W18" s="74"/>
      <c r="X18" s="74"/>
      <c r="Y18" s="74"/>
    </row>
  </sheetData>
  <sheetProtection/>
  <mergeCells count="15">
    <mergeCell ref="M2:N2"/>
    <mergeCell ref="O2:P2"/>
    <mergeCell ref="B15:E15"/>
    <mergeCell ref="C2:C3"/>
    <mergeCell ref="D2:D3"/>
    <mergeCell ref="E2:E3"/>
    <mergeCell ref="U16:Y18"/>
    <mergeCell ref="Q2:T2"/>
    <mergeCell ref="U2:V2"/>
    <mergeCell ref="W2:Y2"/>
    <mergeCell ref="F2:F3"/>
    <mergeCell ref="G2:G3"/>
    <mergeCell ref="H2:H3"/>
    <mergeCell ref="K2:L2"/>
    <mergeCell ref="I2:J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FNE</cp:lastModifiedBy>
  <cp:lastPrinted>2008-10-22T07:58:06Z</cp:lastPrinted>
  <dcterms:created xsi:type="dcterms:W3CDTF">2006-04-04T07:29:08Z</dcterms:created>
  <dcterms:modified xsi:type="dcterms:W3CDTF">2010-09-20T14:24:49Z</dcterms:modified>
  <cp:category/>
  <cp:version/>
  <cp:contentType/>
  <cp:contentStatus/>
</cp:coreProperties>
</file>