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7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<sst xmlns="http://schemas.openxmlformats.org/spreadsheetml/2006/main" count="65" uniqueCount="41">
  <si>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</si>
  <si>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</si>
  <si>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</si>
  <si>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</si>
  <si>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</si>
  <si>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</si>
  <si>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</si>
  <si>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</si>
  <si>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</si>
  <si>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</si>
  <si>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</si>
  <si>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</si>
  <si>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</si>
  <si>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</si>
  <si>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</si>
  <si>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</si>
  <si>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</si>
  <si>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</si>
  <si>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</si>
  <si>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</si>
  <si>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</si>
  <si>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Expendables</t>
  </si>
  <si>
    <t>Provideo</t>
  </si>
  <si>
    <t>n/a</t>
  </si>
  <si>
    <t>The Bourne Legacy</t>
  </si>
  <si>
    <t>UIP</t>
  </si>
  <si>
    <t>Ted</t>
  </si>
  <si>
    <t>8+1+16</t>
  </si>
  <si>
    <t>Step Up Revolution</t>
  </si>
  <si>
    <t>To Rome With Love</t>
  </si>
  <si>
    <t>Big Bang Media</t>
  </si>
  <si>
    <t>Tinker Bell: Secret of the Wings</t>
  </si>
  <si>
    <t>Forum Hungary</t>
  </si>
  <si>
    <t>Ice Age: Continental Drift</t>
  </si>
  <si>
    <t>InterCom</t>
  </si>
  <si>
    <t>25+34+3</t>
  </si>
  <si>
    <t>Brave</t>
  </si>
  <si>
    <t>14+34</t>
  </si>
  <si>
    <t>Total Recall</t>
  </si>
  <si>
    <t>37+1+1</t>
  </si>
  <si>
    <t>Hope Springs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</si>
</sst>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6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0" applyNumberFormat="1" applyFont="1" applyFill="1" applyBorder="1" applyAlignment="1">
      <alignment/>
    </xf>
    <xf numFmtId="3" fontId="14" fillId="25" borderId="26" xfId="57" applyNumberFormat="1" applyFont="1" applyFill="1" applyBorder="1" applyAlignment="1" applyProtection="1">
      <alignment horizontal="center"/>
      <protection/>
    </xf>
    <xf numFmtId="0" fontId="35" fillId="25" borderId="26" xfId="0" applyFont="1" applyFill="1" applyBorder="1" applyAlignment="1">
      <alignment vertical="center"/>
    </xf>
    <xf numFmtId="0" fontId="14" fillId="25" borderId="25" xfId="0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5" applyNumberFormat="1" applyFont="1" applyFill="1" applyBorder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1070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686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 SEPTEMBER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8" sqref="C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421875" style="0" customWidth="1"/>
    <col min="4" max="4" width="12.28125" style="0" customWidth="1"/>
    <col min="5" max="5" width="19.00390625" style="0" customWidth="1"/>
    <col min="6" max="6" width="7.8515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7" t="s">
        <v>0</v>
      </c>
      <c r="D2" s="89" t="s">
        <v>1</v>
      </c>
      <c r="E2" s="89" t="s">
        <v>2</v>
      </c>
      <c r="F2" s="79" t="s">
        <v>3</v>
      </c>
      <c r="G2" s="79" t="s">
        <v>4</v>
      </c>
      <c r="H2" s="79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3"/>
    </row>
    <row r="3" spans="1:25" ht="30" customHeight="1">
      <c r="A3" s="13"/>
      <c r="B3" s="14"/>
      <c r="C3" s="88"/>
      <c r="D3" s="90"/>
      <c r="E3" s="91"/>
      <c r="F3" s="80"/>
      <c r="G3" s="80"/>
      <c r="H3" s="8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41151</v>
      </c>
      <c r="E4" s="60" t="s">
        <v>22</v>
      </c>
      <c r="F4" s="61">
        <v>35</v>
      </c>
      <c r="G4" s="61" t="s">
        <v>23</v>
      </c>
      <c r="H4" s="62">
        <v>2</v>
      </c>
      <c r="I4" s="63">
        <v>4162845</v>
      </c>
      <c r="J4" s="63">
        <v>3203</v>
      </c>
      <c r="K4" s="63">
        <v>6415762</v>
      </c>
      <c r="L4" s="63">
        <v>4990</v>
      </c>
      <c r="M4" s="63">
        <v>10880386</v>
      </c>
      <c r="N4" s="63">
        <v>8392</v>
      </c>
      <c r="O4" s="63">
        <v>7756788</v>
      </c>
      <c r="P4" s="63">
        <v>5891</v>
      </c>
      <c r="Q4" s="64">
        <f aca="true" t="shared" si="0" ref="Q4:R13">+I4+K4+M4+O4</f>
        <v>29215781</v>
      </c>
      <c r="R4" s="64">
        <f t="shared" si="0"/>
        <v>22476</v>
      </c>
      <c r="S4" s="65" t="e">
        <f aca="true" t="shared" si="1" ref="S4:S13">IF(Q4&lt;&gt;0,R4/G4,"")</f>
        <v>#VALUE!</v>
      </c>
      <c r="T4" s="65">
        <f aca="true" t="shared" si="2" ref="T4:T13">IF(Q4&lt;&gt;0,Q4/R4,"")</f>
        <v>1299.8656789464317</v>
      </c>
      <c r="U4" s="66">
        <v>54196170</v>
      </c>
      <c r="V4" s="67">
        <f aca="true" t="shared" si="3" ref="V4:V13">IF(U4&lt;&gt;0,-(U4-Q4)/U4,"")</f>
        <v>-0.4609253569025265</v>
      </c>
      <c r="W4" s="66">
        <v>99678647</v>
      </c>
      <c r="X4" s="66">
        <v>78376</v>
      </c>
      <c r="Y4" s="52">
        <f aca="true" t="shared" si="4" ref="Y4:Y13">W4/X4</f>
        <v>1271.8006405021945</v>
      </c>
    </row>
    <row r="5" spans="1:25" ht="30" customHeight="1">
      <c r="A5" s="40">
        <v>2</v>
      </c>
      <c r="B5" s="41"/>
      <c r="C5" s="58" t="s">
        <v>24</v>
      </c>
      <c r="D5" s="59">
        <v>41158</v>
      </c>
      <c r="E5" s="60" t="s">
        <v>25</v>
      </c>
      <c r="F5" s="68">
        <v>36</v>
      </c>
      <c r="G5" s="61">
        <v>35</v>
      </c>
      <c r="H5" s="62">
        <v>1</v>
      </c>
      <c r="I5" s="69">
        <v>4054904</v>
      </c>
      <c r="J5" s="69">
        <v>3050</v>
      </c>
      <c r="K5" s="69">
        <v>5162644</v>
      </c>
      <c r="L5" s="69">
        <v>3859</v>
      </c>
      <c r="M5" s="69">
        <v>7785200</v>
      </c>
      <c r="N5" s="69">
        <v>5801</v>
      </c>
      <c r="O5" s="69">
        <v>5885134</v>
      </c>
      <c r="P5" s="69">
        <v>4383</v>
      </c>
      <c r="Q5" s="64">
        <f t="shared" si="0"/>
        <v>22887882</v>
      </c>
      <c r="R5" s="64">
        <f t="shared" si="0"/>
        <v>17093</v>
      </c>
      <c r="S5" s="65">
        <f t="shared" si="1"/>
        <v>488.37142857142857</v>
      </c>
      <c r="T5" s="70">
        <f t="shared" si="2"/>
        <v>1339.0207687357397</v>
      </c>
      <c r="U5" s="66">
        <v>0</v>
      </c>
      <c r="V5" s="67">
        <f t="shared" si="3"/>
      </c>
      <c r="W5" s="50">
        <v>22887882</v>
      </c>
      <c r="X5" s="50">
        <v>17093</v>
      </c>
      <c r="Y5" s="52">
        <f t="shared" si="4"/>
        <v>1339.0207687357397</v>
      </c>
    </row>
    <row r="6" spans="1:25" ht="30" customHeight="1">
      <c r="A6" s="40">
        <v>3</v>
      </c>
      <c r="B6" s="41"/>
      <c r="C6" s="58" t="s">
        <v>26</v>
      </c>
      <c r="D6" s="59">
        <v>41144</v>
      </c>
      <c r="E6" s="60" t="s">
        <v>25</v>
      </c>
      <c r="F6" s="61" t="s">
        <v>27</v>
      </c>
      <c r="G6" s="61">
        <v>30</v>
      </c>
      <c r="H6" s="62">
        <v>3</v>
      </c>
      <c r="I6" s="69">
        <v>3023365</v>
      </c>
      <c r="J6" s="69">
        <v>2417</v>
      </c>
      <c r="K6" s="69">
        <v>4749657</v>
      </c>
      <c r="L6" s="69">
        <v>3818</v>
      </c>
      <c r="M6" s="69">
        <v>7569074</v>
      </c>
      <c r="N6" s="69">
        <v>5945</v>
      </c>
      <c r="O6" s="69">
        <v>5604090</v>
      </c>
      <c r="P6" s="69">
        <v>4339</v>
      </c>
      <c r="Q6" s="64">
        <f t="shared" si="0"/>
        <v>20946186</v>
      </c>
      <c r="R6" s="64">
        <f t="shared" si="0"/>
        <v>16519</v>
      </c>
      <c r="S6" s="65">
        <f t="shared" si="1"/>
        <v>550.6333333333333</v>
      </c>
      <c r="T6" s="70">
        <f t="shared" si="2"/>
        <v>1268.0056904170954</v>
      </c>
      <c r="U6" s="66">
        <v>38301057</v>
      </c>
      <c r="V6" s="67">
        <f t="shared" si="3"/>
        <v>-0.45311728603208</v>
      </c>
      <c r="W6" s="50">
        <v>158575990</v>
      </c>
      <c r="X6" s="50">
        <v>128678</v>
      </c>
      <c r="Y6" s="52">
        <f t="shared" si="4"/>
        <v>1232.3473321002814</v>
      </c>
    </row>
    <row r="7" spans="1:25" ht="30" customHeight="1">
      <c r="A7" s="40">
        <v>4</v>
      </c>
      <c r="B7" s="41"/>
      <c r="C7" s="71" t="s">
        <v>28</v>
      </c>
      <c r="D7" s="59">
        <v>41158</v>
      </c>
      <c r="E7" s="48" t="s">
        <v>22</v>
      </c>
      <c r="F7" s="49">
        <v>37</v>
      </c>
      <c r="G7" s="49" t="s">
        <v>23</v>
      </c>
      <c r="H7" s="72">
        <v>1</v>
      </c>
      <c r="I7" s="63">
        <v>2945562</v>
      </c>
      <c r="J7" s="63">
        <v>2039</v>
      </c>
      <c r="K7" s="63">
        <v>4586280</v>
      </c>
      <c r="L7" s="63">
        <v>3257</v>
      </c>
      <c r="M7" s="63">
        <v>7815194</v>
      </c>
      <c r="N7" s="63">
        <v>5458</v>
      </c>
      <c r="O7" s="63">
        <v>5584102</v>
      </c>
      <c r="P7" s="63">
        <v>3885</v>
      </c>
      <c r="Q7" s="64">
        <f t="shared" si="0"/>
        <v>20931138</v>
      </c>
      <c r="R7" s="64">
        <f t="shared" si="0"/>
        <v>14639</v>
      </c>
      <c r="S7" s="65" t="e">
        <f t="shared" si="1"/>
        <v>#VALUE!</v>
      </c>
      <c r="T7" s="65">
        <f t="shared" si="2"/>
        <v>1429.8202062982443</v>
      </c>
      <c r="U7" s="66">
        <v>0</v>
      </c>
      <c r="V7" s="67">
        <f t="shared" si="3"/>
      </c>
      <c r="W7" s="66">
        <v>20931138</v>
      </c>
      <c r="X7" s="66">
        <v>14639</v>
      </c>
      <c r="Y7" s="52">
        <f t="shared" si="4"/>
        <v>1429.8202062982443</v>
      </c>
    </row>
    <row r="8" spans="1:25" ht="30" customHeight="1">
      <c r="A8" s="40">
        <v>5</v>
      </c>
      <c r="B8" s="41"/>
      <c r="C8" s="58" t="s">
        <v>29</v>
      </c>
      <c r="D8" s="59">
        <v>41151</v>
      </c>
      <c r="E8" s="60" t="s">
        <v>30</v>
      </c>
      <c r="F8" s="61">
        <v>20</v>
      </c>
      <c r="G8" s="61" t="s">
        <v>23</v>
      </c>
      <c r="H8" s="62">
        <v>2</v>
      </c>
      <c r="I8" s="69">
        <v>1069620</v>
      </c>
      <c r="J8" s="69">
        <v>813</v>
      </c>
      <c r="K8" s="69">
        <v>1694740</v>
      </c>
      <c r="L8" s="69">
        <v>1260</v>
      </c>
      <c r="M8" s="69">
        <v>2280134</v>
      </c>
      <c r="N8" s="69">
        <v>1703</v>
      </c>
      <c r="O8" s="69">
        <v>1711678</v>
      </c>
      <c r="P8" s="69">
        <v>1273</v>
      </c>
      <c r="Q8" s="64">
        <f t="shared" si="0"/>
        <v>6756172</v>
      </c>
      <c r="R8" s="64">
        <f t="shared" si="0"/>
        <v>5049</v>
      </c>
      <c r="S8" s="65" t="e">
        <f t="shared" si="1"/>
        <v>#VALUE!</v>
      </c>
      <c r="T8" s="65">
        <f t="shared" si="2"/>
        <v>1338.120816003169</v>
      </c>
      <c r="U8" s="66">
        <v>13257166</v>
      </c>
      <c r="V8" s="67">
        <f t="shared" si="3"/>
        <v>-0.49037584654216443</v>
      </c>
      <c r="W8" s="50">
        <v>27787100</v>
      </c>
      <c r="X8" s="50">
        <v>19056</v>
      </c>
      <c r="Y8" s="52">
        <f t="shared" si="4"/>
        <v>1458.1811502938706</v>
      </c>
    </row>
    <row r="9" spans="1:25" ht="30" customHeight="1">
      <c r="A9" s="40">
        <v>6</v>
      </c>
      <c r="B9" s="41"/>
      <c r="C9" s="58" t="s">
        <v>31</v>
      </c>
      <c r="D9" s="59">
        <v>41144</v>
      </c>
      <c r="E9" s="60" t="s">
        <v>32</v>
      </c>
      <c r="F9" s="61">
        <v>25</v>
      </c>
      <c r="G9" s="61" t="s">
        <v>23</v>
      </c>
      <c r="H9" s="62">
        <v>3</v>
      </c>
      <c r="I9" s="69">
        <v>281750</v>
      </c>
      <c r="J9" s="69">
        <v>212</v>
      </c>
      <c r="K9" s="69">
        <v>692895</v>
      </c>
      <c r="L9" s="69">
        <v>491</v>
      </c>
      <c r="M9" s="69">
        <v>2559610</v>
      </c>
      <c r="N9" s="69">
        <v>1800</v>
      </c>
      <c r="O9" s="69">
        <v>2217440</v>
      </c>
      <c r="P9" s="69">
        <v>1539</v>
      </c>
      <c r="Q9" s="64">
        <f t="shared" si="0"/>
        <v>5751695</v>
      </c>
      <c r="R9" s="64">
        <f t="shared" si="0"/>
        <v>4042</v>
      </c>
      <c r="S9" s="65" t="e">
        <f t="shared" si="1"/>
        <v>#VALUE!</v>
      </c>
      <c r="T9" s="70">
        <f t="shared" si="2"/>
        <v>1422.982434438397</v>
      </c>
      <c r="U9" s="66">
        <v>10858979</v>
      </c>
      <c r="V9" s="67">
        <f t="shared" si="3"/>
        <v>-0.4703281956802753</v>
      </c>
      <c r="W9" s="50">
        <v>37215632</v>
      </c>
      <c r="X9" s="50">
        <v>26189</v>
      </c>
      <c r="Y9" s="52">
        <f t="shared" si="4"/>
        <v>1421.0405895605024</v>
      </c>
    </row>
    <row r="10" spans="1:25" ht="30" customHeight="1">
      <c r="A10" s="40">
        <v>7</v>
      </c>
      <c r="B10" s="41"/>
      <c r="C10" s="58" t="s">
        <v>33</v>
      </c>
      <c r="D10" s="59">
        <v>41095</v>
      </c>
      <c r="E10" s="60" t="s">
        <v>34</v>
      </c>
      <c r="F10" s="61" t="s">
        <v>35</v>
      </c>
      <c r="G10" s="61" t="s">
        <v>23</v>
      </c>
      <c r="H10" s="62">
        <v>10</v>
      </c>
      <c r="I10" s="73">
        <v>292450</v>
      </c>
      <c r="J10" s="73">
        <v>236</v>
      </c>
      <c r="K10" s="73">
        <v>697060</v>
      </c>
      <c r="L10" s="73">
        <v>646</v>
      </c>
      <c r="M10" s="73">
        <v>2242490</v>
      </c>
      <c r="N10" s="73">
        <v>1673</v>
      </c>
      <c r="O10" s="73">
        <v>2115470</v>
      </c>
      <c r="P10" s="73">
        <v>1666</v>
      </c>
      <c r="Q10" s="64">
        <f t="shared" si="0"/>
        <v>5347470</v>
      </c>
      <c r="R10" s="64">
        <f t="shared" si="0"/>
        <v>4221</v>
      </c>
      <c r="S10" s="65" t="e">
        <f t="shared" si="1"/>
        <v>#VALUE!</v>
      </c>
      <c r="T10" s="70">
        <f t="shared" si="2"/>
        <v>1266.8727789623313</v>
      </c>
      <c r="U10" s="66">
        <v>10519480</v>
      </c>
      <c r="V10" s="67">
        <f t="shared" si="3"/>
        <v>-0.49166023415606097</v>
      </c>
      <c r="W10" s="74">
        <v>708373885</v>
      </c>
      <c r="X10" s="74">
        <v>540443</v>
      </c>
      <c r="Y10" s="52">
        <f t="shared" si="4"/>
        <v>1310.7282081551616</v>
      </c>
    </row>
    <row r="11" spans="1:25" ht="30" customHeight="1">
      <c r="A11" s="40">
        <v>8</v>
      </c>
      <c r="B11" s="41"/>
      <c r="C11" s="58" t="s">
        <v>36</v>
      </c>
      <c r="D11" s="59">
        <v>41123</v>
      </c>
      <c r="E11" s="60" t="s">
        <v>32</v>
      </c>
      <c r="F11" s="61" t="s">
        <v>37</v>
      </c>
      <c r="G11" s="61" t="s">
        <v>23</v>
      </c>
      <c r="H11" s="62">
        <v>6</v>
      </c>
      <c r="I11" s="69">
        <v>298620</v>
      </c>
      <c r="J11" s="69">
        <v>223</v>
      </c>
      <c r="K11" s="69">
        <v>607892</v>
      </c>
      <c r="L11" s="69">
        <v>436</v>
      </c>
      <c r="M11" s="69">
        <v>2334620</v>
      </c>
      <c r="N11" s="69">
        <v>1743</v>
      </c>
      <c r="O11" s="69">
        <v>2059869</v>
      </c>
      <c r="P11" s="69">
        <v>1547</v>
      </c>
      <c r="Q11" s="64">
        <f t="shared" si="0"/>
        <v>5301001</v>
      </c>
      <c r="R11" s="64">
        <f t="shared" si="0"/>
        <v>3949</v>
      </c>
      <c r="S11" s="65" t="e">
        <f t="shared" si="1"/>
        <v>#VALUE!</v>
      </c>
      <c r="T11" s="70">
        <f t="shared" si="2"/>
        <v>1342.3654089642948</v>
      </c>
      <c r="U11" s="66">
        <v>11109967</v>
      </c>
      <c r="V11" s="67">
        <f t="shared" si="3"/>
        <v>-0.522860778974411</v>
      </c>
      <c r="W11" s="50">
        <v>170722834</v>
      </c>
      <c r="X11" s="50">
        <v>128558</v>
      </c>
      <c r="Y11" s="52">
        <f t="shared" si="4"/>
        <v>1327.9829648874438</v>
      </c>
    </row>
    <row r="12" spans="1:25" ht="30" customHeight="1">
      <c r="A12" s="40">
        <v>9</v>
      </c>
      <c r="B12" s="41"/>
      <c r="C12" s="58" t="s">
        <v>38</v>
      </c>
      <c r="D12" s="59">
        <v>41137</v>
      </c>
      <c r="E12" s="60" t="s">
        <v>34</v>
      </c>
      <c r="F12" s="61" t="s">
        <v>39</v>
      </c>
      <c r="G12" s="61" t="s">
        <v>23</v>
      </c>
      <c r="H12" s="62">
        <v>4</v>
      </c>
      <c r="I12" s="73">
        <v>803430</v>
      </c>
      <c r="J12" s="73">
        <v>626</v>
      </c>
      <c r="K12" s="73">
        <v>1044730</v>
      </c>
      <c r="L12" s="73">
        <v>799</v>
      </c>
      <c r="M12" s="73">
        <v>1948522</v>
      </c>
      <c r="N12" s="73">
        <v>1474</v>
      </c>
      <c r="O12" s="73">
        <v>1291480</v>
      </c>
      <c r="P12" s="73">
        <v>974</v>
      </c>
      <c r="Q12" s="64">
        <f t="shared" si="0"/>
        <v>5088162</v>
      </c>
      <c r="R12" s="64">
        <f t="shared" si="0"/>
        <v>3873</v>
      </c>
      <c r="S12" s="65" t="e">
        <f t="shared" si="1"/>
        <v>#VALUE!</v>
      </c>
      <c r="T12" s="65">
        <f t="shared" si="2"/>
        <v>1313.7521301316808</v>
      </c>
      <c r="U12" s="66">
        <v>9924643</v>
      </c>
      <c r="V12" s="67">
        <f t="shared" si="3"/>
        <v>-0.48732040034084856</v>
      </c>
      <c r="W12" s="74">
        <v>96192591</v>
      </c>
      <c r="X12" s="74">
        <v>74944</v>
      </c>
      <c r="Y12" s="52">
        <f t="shared" si="4"/>
        <v>1283.526246263877</v>
      </c>
    </row>
    <row r="13" spans="1:25" ht="30" customHeight="1">
      <c r="A13" s="40">
        <v>10</v>
      </c>
      <c r="B13" s="41"/>
      <c r="C13" s="75" t="s">
        <v>40</v>
      </c>
      <c r="D13" s="59">
        <v>41130</v>
      </c>
      <c r="E13" s="60" t="s">
        <v>22</v>
      </c>
      <c r="F13" s="61">
        <v>35</v>
      </c>
      <c r="G13" s="61" t="s">
        <v>23</v>
      </c>
      <c r="H13" s="62">
        <v>5</v>
      </c>
      <c r="I13" s="76">
        <v>651510</v>
      </c>
      <c r="J13" s="76">
        <v>489</v>
      </c>
      <c r="K13" s="76">
        <v>1188100</v>
      </c>
      <c r="L13" s="76">
        <v>870</v>
      </c>
      <c r="M13" s="76">
        <v>1728178.8</v>
      </c>
      <c r="N13" s="76">
        <v>1282</v>
      </c>
      <c r="O13" s="76">
        <v>1093000</v>
      </c>
      <c r="P13" s="76">
        <v>817</v>
      </c>
      <c r="Q13" s="64">
        <f t="shared" si="0"/>
        <v>4660788.8</v>
      </c>
      <c r="R13" s="64">
        <f t="shared" si="0"/>
        <v>3458</v>
      </c>
      <c r="S13" s="65" t="e">
        <f t="shared" si="1"/>
        <v>#VALUE!</v>
      </c>
      <c r="T13" s="70">
        <f t="shared" si="2"/>
        <v>1347.8278773857721</v>
      </c>
      <c r="U13" s="66">
        <v>7702570</v>
      </c>
      <c r="V13" s="67">
        <f t="shared" si="3"/>
        <v>-0.3949047136215575</v>
      </c>
      <c r="W13" s="77">
        <v>79802870.8</v>
      </c>
      <c r="X13" s="77">
        <v>62305</v>
      </c>
      <c r="Y13" s="52">
        <f t="shared" si="4"/>
        <v>1280.8421603402617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84" t="s">
        <v>17</v>
      </c>
      <c r="C15" s="85"/>
      <c r="D15" s="85"/>
      <c r="E15" s="86"/>
      <c r="F15" s="23"/>
      <c r="G15" s="23">
        <f>SUM(G4:G14)</f>
        <v>65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126886275.8</v>
      </c>
      <c r="R15" s="27">
        <f>SUM(R4:R14)</f>
        <v>95319</v>
      </c>
      <c r="S15" s="28">
        <f>R15/G15</f>
        <v>1466.446153846154</v>
      </c>
      <c r="T15" s="51">
        <f>Q15/R15</f>
        <v>1331.1750626842497</v>
      </c>
      <c r="U15" s="57">
        <v>170267755</v>
      </c>
      <c r="V15" s="38">
        <f>IF(U15&lt;&gt;0,-(U15-Q15)/U15,"")</f>
        <v>-0.25478387966059696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1" t="s">
        <v>19</v>
      </c>
      <c r="V16" s="81"/>
      <c r="W16" s="81"/>
      <c r="X16" s="81"/>
      <c r="Y16" s="8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2"/>
      <c r="V17" s="82"/>
      <c r="W17" s="82"/>
      <c r="X17" s="82"/>
      <c r="Y17" s="8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2"/>
      <c r="V18" s="82"/>
      <c r="W18" s="82"/>
      <c r="X18" s="82"/>
      <c r="Y18" s="82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2012-09-10T13:35:11Z</dcterms:modified>
  <cp:category/>
  <cp:version/>
  <cp:contentType/>
  <cp:contentStatus/>
</cp:coreProperties>
</file>