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8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<sst xmlns="http://schemas.openxmlformats.org/spreadsheetml/2006/main" count="62" uniqueCount="40">
  <si>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</si>
  <si>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</si>
  <si>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</si>
  <si>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</si>
  <si>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</si>
  <si>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</si>
  <si>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</si>
  <si>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</si>
  <si>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</si>
  <si>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</si>
  <si>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</si>
  <si>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</si>
  <si>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</si>
  <si>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</si>
  <si>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</si>
  <si>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</si>
  <si>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</si>
  <si>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</si>
  <si>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</si>
  <si>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</si>
  <si>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Iron Man 3</t>
  </si>
  <si>
    <t>Forum Hungary</t>
  </si>
  <si>
    <t>25+12+42+1+1</t>
  </si>
  <si>
    <t>n/a</t>
  </si>
  <si>
    <t>The Big Wedding</t>
  </si>
  <si>
    <t>Pro Video</t>
  </si>
  <si>
    <t>Jurassic Park 3D</t>
  </si>
  <si>
    <t>UIP</t>
  </si>
  <si>
    <t>Oblivion</t>
  </si>
  <si>
    <t>Croods</t>
  </si>
  <si>
    <t>InterCom</t>
  </si>
  <si>
    <t>4+26+41+2+1</t>
  </si>
  <si>
    <t>The Call</t>
  </si>
  <si>
    <t>ADS</t>
  </si>
  <si>
    <t>Safe Haven</t>
  </si>
  <si>
    <t>Big Bang Media</t>
  </si>
  <si>
    <t>Scary Movie 5</t>
  </si>
  <si>
    <t>Olympus has Fallen</t>
  </si>
  <si>
    <t>Le prénom</t>
  </si>
  <si>
    <t>Vertigo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</si>
</sst>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49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209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18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MAY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9.57421875" style="0" customWidth="1"/>
    <col min="4" max="4" width="15.57421875" style="0" customWidth="1"/>
    <col min="5" max="5" width="17.8515625" style="0" customWidth="1"/>
    <col min="6" max="6" width="16.140625" style="0" customWidth="1"/>
    <col min="7" max="7" width="8.140625" style="0" customWidth="1"/>
    <col min="8" max="8" width="10.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4">
        <v>1</v>
      </c>
      <c r="B4" s="55"/>
      <c r="C4" s="56" t="s">
        <v>20</v>
      </c>
      <c r="D4" s="57">
        <v>41389</v>
      </c>
      <c r="E4" s="56" t="s">
        <v>21</v>
      </c>
      <c r="F4" s="58" t="s">
        <v>22</v>
      </c>
      <c r="G4" s="58" t="s">
        <v>23</v>
      </c>
      <c r="H4" s="58">
        <v>2</v>
      </c>
      <c r="I4" s="59">
        <v>9504930</v>
      </c>
      <c r="J4" s="59">
        <v>6230</v>
      </c>
      <c r="K4" s="59">
        <v>15175572</v>
      </c>
      <c r="L4" s="59">
        <v>9982</v>
      </c>
      <c r="M4" s="59">
        <v>27038638</v>
      </c>
      <c r="N4" s="59">
        <v>17996</v>
      </c>
      <c r="O4" s="59">
        <v>16247277</v>
      </c>
      <c r="P4" s="59">
        <v>10605</v>
      </c>
      <c r="Q4" s="60">
        <f aca="true" t="shared" si="0" ref="Q4:R8">+I4+K4+M4+O4</f>
        <v>67966417</v>
      </c>
      <c r="R4" s="60">
        <f t="shared" si="0"/>
        <v>44813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1516.6674179367594</v>
      </c>
      <c r="U4" s="62">
        <v>132858009</v>
      </c>
      <c r="V4" s="63">
        <f aca="true" t="shared" si="3" ref="V4:V13">IF(U4&lt;&gt;0,-(U4-Q4)/U4,"")</f>
        <v>-0.48842815339796336</v>
      </c>
      <c r="W4" s="46">
        <v>263274836</v>
      </c>
      <c r="X4" s="46">
        <v>178293</v>
      </c>
      <c r="Y4" s="61">
        <f aca="true" t="shared" si="4" ref="Y4:Y13">W4/X4</f>
        <v>1476.641460965938</v>
      </c>
    </row>
    <row r="5" spans="1:25" s="64" customFormat="1" ht="30" customHeight="1">
      <c r="A5" s="54">
        <v>2</v>
      </c>
      <c r="B5" s="55"/>
      <c r="C5" s="65" t="s">
        <v>24</v>
      </c>
      <c r="D5" s="57">
        <v>41396</v>
      </c>
      <c r="E5" s="56" t="s">
        <v>25</v>
      </c>
      <c r="F5" s="58">
        <v>30</v>
      </c>
      <c r="G5" s="58" t="s">
        <v>23</v>
      </c>
      <c r="H5" s="58">
        <v>1</v>
      </c>
      <c r="I5" s="66">
        <v>1976092</v>
      </c>
      <c r="J5" s="66">
        <v>1457</v>
      </c>
      <c r="K5" s="66">
        <v>3979150</v>
      </c>
      <c r="L5" s="66">
        <v>2838</v>
      </c>
      <c r="M5" s="66">
        <v>6900439</v>
      </c>
      <c r="N5" s="66">
        <v>5054</v>
      </c>
      <c r="O5" s="66">
        <v>4353440</v>
      </c>
      <c r="P5" s="66">
        <v>3222</v>
      </c>
      <c r="Q5" s="60">
        <f t="shared" si="0"/>
        <v>17209121</v>
      </c>
      <c r="R5" s="60">
        <f t="shared" si="0"/>
        <v>12571</v>
      </c>
      <c r="S5" s="61" t="e">
        <f t="shared" si="1"/>
        <v>#VALUE!</v>
      </c>
      <c r="T5" s="61">
        <f t="shared" si="2"/>
        <v>1368.9540211598123</v>
      </c>
      <c r="U5" s="62">
        <v>0</v>
      </c>
      <c r="V5" s="63">
        <f t="shared" si="3"/>
      </c>
      <c r="W5" s="67">
        <v>17209121</v>
      </c>
      <c r="X5" s="67">
        <v>12571</v>
      </c>
      <c r="Y5" s="61">
        <f t="shared" si="4"/>
        <v>1368.9540211598123</v>
      </c>
    </row>
    <row r="6" spans="1:25" s="64" customFormat="1" ht="30" customHeight="1">
      <c r="A6" s="54">
        <v>3</v>
      </c>
      <c r="B6" s="55"/>
      <c r="C6" s="56" t="s">
        <v>26</v>
      </c>
      <c r="D6" s="57">
        <v>41396</v>
      </c>
      <c r="E6" s="56" t="s">
        <v>27</v>
      </c>
      <c r="F6" s="58">
        <v>25</v>
      </c>
      <c r="G6" s="58">
        <v>33</v>
      </c>
      <c r="H6" s="58">
        <v>1</v>
      </c>
      <c r="I6" s="59">
        <v>1368785</v>
      </c>
      <c r="J6" s="59">
        <v>713</v>
      </c>
      <c r="K6" s="59">
        <v>1802085</v>
      </c>
      <c r="L6" s="59">
        <v>1219</v>
      </c>
      <c r="M6" s="59">
        <v>4567160</v>
      </c>
      <c r="N6" s="59">
        <v>3116</v>
      </c>
      <c r="O6" s="59">
        <v>3270070</v>
      </c>
      <c r="P6" s="59">
        <v>2218</v>
      </c>
      <c r="Q6" s="60">
        <f t="shared" si="0"/>
        <v>11008100</v>
      </c>
      <c r="R6" s="60">
        <f t="shared" si="0"/>
        <v>7266</v>
      </c>
      <c r="S6" s="61">
        <f t="shared" si="1"/>
        <v>220.1818181818182</v>
      </c>
      <c r="T6" s="61">
        <f t="shared" si="2"/>
        <v>1515.0151390035783</v>
      </c>
      <c r="U6" s="62">
        <v>0</v>
      </c>
      <c r="V6" s="63">
        <f t="shared" si="3"/>
      </c>
      <c r="W6" s="46">
        <v>12288705</v>
      </c>
      <c r="X6" s="46">
        <v>8117</v>
      </c>
      <c r="Y6" s="61">
        <f t="shared" si="4"/>
        <v>1513.9466551681655</v>
      </c>
    </row>
    <row r="7" spans="1:25" s="64" customFormat="1" ht="30" customHeight="1">
      <c r="A7" s="54">
        <v>4</v>
      </c>
      <c r="B7" s="55"/>
      <c r="C7" s="65" t="s">
        <v>28</v>
      </c>
      <c r="D7" s="57">
        <v>41375</v>
      </c>
      <c r="E7" s="56" t="s">
        <v>27</v>
      </c>
      <c r="F7" s="58">
        <v>44</v>
      </c>
      <c r="G7" s="58">
        <v>33</v>
      </c>
      <c r="H7" s="58">
        <v>4</v>
      </c>
      <c r="I7" s="59">
        <v>1207534</v>
      </c>
      <c r="J7" s="59">
        <v>880</v>
      </c>
      <c r="K7" s="59">
        <v>2262640</v>
      </c>
      <c r="L7" s="59">
        <v>1643</v>
      </c>
      <c r="M7" s="59">
        <v>3748951</v>
      </c>
      <c r="N7" s="59">
        <v>2700</v>
      </c>
      <c r="O7" s="59">
        <v>2166576</v>
      </c>
      <c r="P7" s="59">
        <v>1587</v>
      </c>
      <c r="Q7" s="60">
        <f t="shared" si="0"/>
        <v>9385701</v>
      </c>
      <c r="R7" s="60">
        <f t="shared" si="0"/>
        <v>6810</v>
      </c>
      <c r="S7" s="61">
        <f t="shared" si="1"/>
        <v>206.36363636363637</v>
      </c>
      <c r="T7" s="61">
        <f t="shared" si="2"/>
        <v>1378.2233480176212</v>
      </c>
      <c r="U7" s="62">
        <v>13801960</v>
      </c>
      <c r="V7" s="63">
        <f t="shared" si="3"/>
        <v>-0.3199733226295396</v>
      </c>
      <c r="W7" s="46">
        <v>136553135</v>
      </c>
      <c r="X7" s="46">
        <v>100418</v>
      </c>
      <c r="Y7" s="61">
        <f t="shared" si="4"/>
        <v>1359.8471887510207</v>
      </c>
    </row>
    <row r="8" spans="1:25" s="64" customFormat="1" ht="30" customHeight="1">
      <c r="A8" s="54">
        <v>5</v>
      </c>
      <c r="B8" s="55">
        <v>2</v>
      </c>
      <c r="C8" s="65" t="s">
        <v>29</v>
      </c>
      <c r="D8" s="57">
        <v>41354</v>
      </c>
      <c r="E8" s="56" t="s">
        <v>30</v>
      </c>
      <c r="F8" s="58" t="s">
        <v>31</v>
      </c>
      <c r="G8" s="58" t="s">
        <v>23</v>
      </c>
      <c r="H8" s="58">
        <v>7</v>
      </c>
      <c r="I8" s="68">
        <v>283980</v>
      </c>
      <c r="J8" s="68">
        <v>234</v>
      </c>
      <c r="K8" s="68">
        <v>619390</v>
      </c>
      <c r="L8" s="68">
        <v>630</v>
      </c>
      <c r="M8" s="68">
        <v>1710390</v>
      </c>
      <c r="N8" s="68">
        <v>1263</v>
      </c>
      <c r="O8" s="68">
        <v>1470730</v>
      </c>
      <c r="P8" s="68">
        <v>1129</v>
      </c>
      <c r="Q8" s="60">
        <f t="shared" si="0"/>
        <v>4084490</v>
      </c>
      <c r="R8" s="60">
        <f t="shared" si="0"/>
        <v>3256</v>
      </c>
      <c r="S8" s="61" t="e">
        <f t="shared" si="1"/>
        <v>#VALUE!</v>
      </c>
      <c r="T8" s="61">
        <f t="shared" si="2"/>
        <v>1254.4502457002457</v>
      </c>
      <c r="U8" s="62">
        <v>4139510</v>
      </c>
      <c r="V8" s="63">
        <f t="shared" si="3"/>
        <v>-0.013291428212517907</v>
      </c>
      <c r="W8" s="69">
        <v>201793496</v>
      </c>
      <c r="X8" s="69">
        <v>147330</v>
      </c>
      <c r="Y8" s="61">
        <f t="shared" si="4"/>
        <v>1369.67010113351</v>
      </c>
    </row>
    <row r="9" spans="1:25" s="64" customFormat="1" ht="30" customHeight="1">
      <c r="A9" s="54">
        <v>6</v>
      </c>
      <c r="B9" s="55"/>
      <c r="C9" s="65" t="s">
        <v>32</v>
      </c>
      <c r="D9" s="57">
        <v>41396</v>
      </c>
      <c r="E9" s="56" t="s">
        <v>33</v>
      </c>
      <c r="F9" s="58">
        <v>13</v>
      </c>
      <c r="G9" s="58" t="s">
        <v>23</v>
      </c>
      <c r="H9" s="58">
        <v>1</v>
      </c>
      <c r="I9" s="68"/>
      <c r="J9" s="68"/>
      <c r="K9" s="68"/>
      <c r="L9" s="68"/>
      <c r="M9" s="68"/>
      <c r="N9" s="68"/>
      <c r="O9" s="68"/>
      <c r="P9" s="68"/>
      <c r="Q9" s="60">
        <v>3889940</v>
      </c>
      <c r="R9" s="60">
        <v>2660</v>
      </c>
      <c r="S9" s="61" t="e">
        <f t="shared" si="1"/>
        <v>#VALUE!</v>
      </c>
      <c r="T9" s="61">
        <f t="shared" si="2"/>
        <v>1462.3834586466166</v>
      </c>
      <c r="U9" s="62">
        <v>0</v>
      </c>
      <c r="V9" s="63">
        <f t="shared" si="3"/>
      </c>
      <c r="W9" s="60">
        <v>3889940</v>
      </c>
      <c r="X9" s="60">
        <v>2660</v>
      </c>
      <c r="Y9" s="61">
        <f t="shared" si="4"/>
        <v>1462.3834586466166</v>
      </c>
    </row>
    <row r="10" spans="1:25" s="64" customFormat="1" ht="29.25" customHeight="1">
      <c r="A10" s="54">
        <v>7</v>
      </c>
      <c r="B10" s="55"/>
      <c r="C10" s="65" t="s">
        <v>34</v>
      </c>
      <c r="D10" s="57">
        <v>41389</v>
      </c>
      <c r="E10" s="56" t="s">
        <v>35</v>
      </c>
      <c r="F10" s="58">
        <v>23</v>
      </c>
      <c r="G10" s="58" t="s">
        <v>23</v>
      </c>
      <c r="H10" s="58">
        <v>2</v>
      </c>
      <c r="I10" s="47">
        <v>281440</v>
      </c>
      <c r="J10" s="47">
        <v>210</v>
      </c>
      <c r="K10" s="47">
        <v>523740</v>
      </c>
      <c r="L10" s="47">
        <v>383</v>
      </c>
      <c r="M10" s="47">
        <v>953700</v>
      </c>
      <c r="N10" s="47">
        <v>688</v>
      </c>
      <c r="O10" s="47">
        <v>595460</v>
      </c>
      <c r="P10" s="47">
        <v>440</v>
      </c>
      <c r="Q10" s="60">
        <f aca="true" t="shared" si="5" ref="Q10:R13">+I10+K10+M10+O10</f>
        <v>2354340</v>
      </c>
      <c r="R10" s="60">
        <f t="shared" si="5"/>
        <v>1721</v>
      </c>
      <c r="S10" s="61" t="e">
        <f t="shared" si="1"/>
        <v>#VALUE!</v>
      </c>
      <c r="T10" s="61">
        <f t="shared" si="2"/>
        <v>1368.0069726902964</v>
      </c>
      <c r="U10" s="62">
        <v>4530320</v>
      </c>
      <c r="V10" s="63">
        <f t="shared" si="3"/>
        <v>-0.4803148563456886</v>
      </c>
      <c r="W10" s="46">
        <v>9747125</v>
      </c>
      <c r="X10" s="46">
        <v>7216</v>
      </c>
      <c r="Y10" s="61">
        <f t="shared" si="4"/>
        <v>1350.7656596452327</v>
      </c>
    </row>
    <row r="11" spans="1:25" s="64" customFormat="1" ht="30" customHeight="1">
      <c r="A11" s="54">
        <v>8</v>
      </c>
      <c r="B11" s="55"/>
      <c r="C11" s="70" t="s">
        <v>36</v>
      </c>
      <c r="D11" s="57">
        <v>41382</v>
      </c>
      <c r="E11" s="71" t="s">
        <v>21</v>
      </c>
      <c r="F11" s="72">
        <v>22</v>
      </c>
      <c r="G11" s="72" t="s">
        <v>23</v>
      </c>
      <c r="H11" s="72">
        <v>3</v>
      </c>
      <c r="I11" s="59">
        <v>219475</v>
      </c>
      <c r="J11" s="59">
        <v>179</v>
      </c>
      <c r="K11" s="59">
        <v>459300</v>
      </c>
      <c r="L11" s="59">
        <v>366</v>
      </c>
      <c r="M11" s="59">
        <v>638730</v>
      </c>
      <c r="N11" s="59">
        <v>490</v>
      </c>
      <c r="O11" s="59">
        <v>408050</v>
      </c>
      <c r="P11" s="59">
        <v>315</v>
      </c>
      <c r="Q11" s="60">
        <f t="shared" si="5"/>
        <v>1725555</v>
      </c>
      <c r="R11" s="60">
        <f t="shared" si="5"/>
        <v>1350</v>
      </c>
      <c r="S11" s="61" t="e">
        <f t="shared" si="1"/>
        <v>#VALUE!</v>
      </c>
      <c r="T11" s="61">
        <f t="shared" si="2"/>
        <v>1278.1888888888889</v>
      </c>
      <c r="U11" s="62">
        <v>2799520</v>
      </c>
      <c r="V11" s="63">
        <f t="shared" si="3"/>
        <v>-0.38362469280448075</v>
      </c>
      <c r="W11" s="46">
        <v>13556165</v>
      </c>
      <c r="X11" s="46">
        <v>10580</v>
      </c>
      <c r="Y11" s="61">
        <f t="shared" si="4"/>
        <v>1281.3010396975426</v>
      </c>
    </row>
    <row r="12" spans="1:25" s="64" customFormat="1" ht="30" customHeight="1">
      <c r="A12" s="54">
        <v>9</v>
      </c>
      <c r="B12" s="55"/>
      <c r="C12" s="70" t="s">
        <v>37</v>
      </c>
      <c r="D12" s="57">
        <v>41368</v>
      </c>
      <c r="E12" s="71" t="s">
        <v>25</v>
      </c>
      <c r="F12" s="72">
        <v>30</v>
      </c>
      <c r="G12" s="72" t="s">
        <v>23</v>
      </c>
      <c r="H12" s="72">
        <v>5</v>
      </c>
      <c r="I12" s="66">
        <v>199525</v>
      </c>
      <c r="J12" s="66">
        <v>150</v>
      </c>
      <c r="K12" s="66">
        <v>356940</v>
      </c>
      <c r="L12" s="66">
        <v>248</v>
      </c>
      <c r="M12" s="66">
        <v>703650</v>
      </c>
      <c r="N12" s="66">
        <v>496</v>
      </c>
      <c r="O12" s="66">
        <v>412820</v>
      </c>
      <c r="P12" s="66">
        <v>308</v>
      </c>
      <c r="Q12" s="60">
        <f t="shared" si="5"/>
        <v>1672935</v>
      </c>
      <c r="R12" s="60">
        <f t="shared" si="5"/>
        <v>1202</v>
      </c>
      <c r="S12" s="61" t="e">
        <f t="shared" si="1"/>
        <v>#VALUE!</v>
      </c>
      <c r="T12" s="61">
        <f t="shared" si="2"/>
        <v>1391.7928452579035</v>
      </c>
      <c r="U12" s="62">
        <v>2136720</v>
      </c>
      <c r="V12" s="63">
        <f t="shared" si="3"/>
        <v>-0.2170546445018533</v>
      </c>
      <c r="W12" s="67">
        <v>50895970</v>
      </c>
      <c r="X12" s="67">
        <v>36900</v>
      </c>
      <c r="Y12" s="61">
        <f t="shared" si="4"/>
        <v>1379.2945799457996</v>
      </c>
    </row>
    <row r="13" spans="1:25" s="64" customFormat="1" ht="30" customHeight="1">
      <c r="A13" s="54">
        <v>10</v>
      </c>
      <c r="B13" s="55"/>
      <c r="C13" s="65" t="s">
        <v>38</v>
      </c>
      <c r="D13" s="57">
        <v>41396</v>
      </c>
      <c r="E13" s="56" t="s">
        <v>39</v>
      </c>
      <c r="F13" s="58">
        <v>10</v>
      </c>
      <c r="G13" s="58" t="s">
        <v>23</v>
      </c>
      <c r="H13" s="58">
        <v>1</v>
      </c>
      <c r="I13" s="66">
        <v>168190</v>
      </c>
      <c r="J13" s="66">
        <v>125</v>
      </c>
      <c r="K13" s="59">
        <v>455130</v>
      </c>
      <c r="L13" s="59">
        <v>329</v>
      </c>
      <c r="M13" s="59">
        <v>575720</v>
      </c>
      <c r="N13" s="59">
        <v>423</v>
      </c>
      <c r="O13" s="59">
        <v>389210</v>
      </c>
      <c r="P13" s="59">
        <v>288</v>
      </c>
      <c r="Q13" s="60">
        <f t="shared" si="5"/>
        <v>1588250</v>
      </c>
      <c r="R13" s="60">
        <f t="shared" si="5"/>
        <v>1165</v>
      </c>
      <c r="S13" s="61" t="e">
        <f t="shared" si="1"/>
        <v>#VALUE!</v>
      </c>
      <c r="T13" s="61">
        <f t="shared" si="2"/>
        <v>1363.3047210300429</v>
      </c>
      <c r="U13" s="62">
        <v>0</v>
      </c>
      <c r="V13" s="63">
        <f t="shared" si="3"/>
      </c>
      <c r="W13" s="46">
        <v>1588250</v>
      </c>
      <c r="X13" s="46">
        <v>1165</v>
      </c>
      <c r="Y13" s="61">
        <f t="shared" si="4"/>
        <v>1363.3047210300429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66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120884849</v>
      </c>
      <c r="R15" s="27">
        <f>SUM(R4:R14)</f>
        <v>82814</v>
      </c>
      <c r="S15" s="28">
        <f>R15/G15</f>
        <v>1254.7575757575758</v>
      </c>
      <c r="T15" s="48">
        <f>Q15/R15</f>
        <v>1459.7151327070303</v>
      </c>
      <c r="U15" s="53">
        <v>168662685</v>
      </c>
      <c r="V15" s="38">
        <f>IF(U15&lt;&gt;0,-(U15-Q15)/U15,"")</f>
        <v>-0.2832744895529204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2013-05-07T11:56:45Z</dcterms:modified>
  <cp:category/>
  <cp:version/>
  <cp:contentType/>
  <cp:contentStatus/>
</cp:coreProperties>
</file>