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3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<sst xmlns="http://schemas.openxmlformats.org/spreadsheetml/2006/main" count="70" uniqueCount="44">
  <si>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</si>
  <si>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</si>
  <si>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</si>
  <si>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</si>
  <si>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</si>
  <si>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</si>
  <si>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</si>
  <si>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</si>
  <si>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</si>
  <si>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</si>
  <si>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</si>
  <si>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</si>
  <si>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</si>
  <si>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</si>
  <si>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</si>
  <si>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</si>
  <si>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</si>
  <si>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</si>
  <si>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</si>
  <si>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</si>
  <si>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Elysium</t>
  </si>
  <si>
    <t>InterCom</t>
  </si>
  <si>
    <t>39+3+1</t>
  </si>
  <si>
    <t>n/a</t>
  </si>
  <si>
    <t>Planes</t>
  </si>
  <si>
    <t>Forum Hungary</t>
  </si>
  <si>
    <t>33+46+1</t>
  </si>
  <si>
    <t>The Smurfs 2</t>
  </si>
  <si>
    <t>20+46+2</t>
  </si>
  <si>
    <t>Percy Jackson: Sea of Monsters</t>
  </si>
  <si>
    <t>20+29+2</t>
  </si>
  <si>
    <t>Grown Ups 2</t>
  </si>
  <si>
    <t>39+1</t>
  </si>
  <si>
    <t>Red 2</t>
  </si>
  <si>
    <t>Pro Video</t>
  </si>
  <si>
    <t>Despicable Me 2</t>
  </si>
  <si>
    <t>UIP</t>
  </si>
  <si>
    <t>30+47+2</t>
  </si>
  <si>
    <t>The Wolverine</t>
  </si>
  <si>
    <t>27+40+2+1</t>
  </si>
  <si>
    <t>Pain &amp; Gain</t>
  </si>
  <si>
    <t>37+4</t>
  </si>
  <si>
    <t>The Heat</t>
  </si>
  <si>
    <t>31+1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</si>
</sst>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198" fontId="14" fillId="0" borderId="26" xfId="43" applyNumberFormat="1" applyFont="1" applyBorder="1" applyAlignment="1">
      <alignment/>
    </xf>
    <xf numFmtId="198" fontId="14" fillId="0" borderId="26" xfId="43" applyNumberFormat="1" applyFont="1" applyFill="1" applyBorder="1" applyAlignment="1">
      <alignment/>
    </xf>
    <xf numFmtId="198" fontId="15" fillId="0" borderId="26" xfId="43" applyNumberFormat="1" applyFont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64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352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33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00390625" style="0" customWidth="1"/>
    <col min="4" max="4" width="12.421875" style="0" customWidth="1"/>
    <col min="5" max="5" width="15.7109375" style="0" customWidth="1"/>
    <col min="6" max="6" width="10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6" t="s">
        <v>3</v>
      </c>
      <c r="G2" s="76" t="s">
        <v>4</v>
      </c>
      <c r="H2" s="76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80"/>
    </row>
    <row r="3" spans="1:25" ht="30" customHeight="1">
      <c r="A3" s="13"/>
      <c r="B3" s="14"/>
      <c r="C3" s="85"/>
      <c r="D3" s="87"/>
      <c r="E3" s="88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41501</v>
      </c>
      <c r="E4" s="57" t="s">
        <v>21</v>
      </c>
      <c r="F4" s="58" t="s">
        <v>22</v>
      </c>
      <c r="G4" s="58" t="s">
        <v>23</v>
      </c>
      <c r="H4" s="58">
        <v>1</v>
      </c>
      <c r="I4" s="59">
        <v>13993496</v>
      </c>
      <c r="J4" s="60">
        <v>10309</v>
      </c>
      <c r="K4" s="60">
        <v>12178911</v>
      </c>
      <c r="L4" s="60">
        <v>8873</v>
      </c>
      <c r="M4" s="60">
        <v>14479360</v>
      </c>
      <c r="N4" s="60">
        <v>10480</v>
      </c>
      <c r="O4" s="60">
        <v>13678725</v>
      </c>
      <c r="P4" s="60">
        <v>9914</v>
      </c>
      <c r="Q4" s="61">
        <f aca="true" t="shared" si="0" ref="Q4:R13">+I4+K4+M4+O4</f>
        <v>54330492</v>
      </c>
      <c r="R4" s="61">
        <f t="shared" si="0"/>
        <v>39576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1372.8141297756215</v>
      </c>
      <c r="U4" s="63">
        <v>0</v>
      </c>
      <c r="V4" s="64">
        <f aca="true" t="shared" si="3" ref="V4:V13">IF(U4&lt;&gt;0,-(U4-Q4)/U4,"")</f>
      </c>
      <c r="W4" s="65">
        <v>54330492</v>
      </c>
      <c r="X4" s="65">
        <v>39576</v>
      </c>
      <c r="Y4" s="62">
        <f aca="true" t="shared" si="4" ref="Y4:Y13">W4/X4</f>
        <v>1372.8141297756215</v>
      </c>
    </row>
    <row r="5" spans="1:25" ht="30" customHeight="1">
      <c r="A5" s="40">
        <v>2</v>
      </c>
      <c r="B5" s="41"/>
      <c r="C5" s="55" t="s">
        <v>24</v>
      </c>
      <c r="D5" s="56">
        <v>41501</v>
      </c>
      <c r="E5" s="57" t="s">
        <v>25</v>
      </c>
      <c r="F5" s="58" t="s">
        <v>26</v>
      </c>
      <c r="G5" s="58" t="s">
        <v>23</v>
      </c>
      <c r="H5" s="58">
        <v>1</v>
      </c>
      <c r="I5" s="66">
        <v>8073814</v>
      </c>
      <c r="J5" s="66">
        <v>6125</v>
      </c>
      <c r="K5" s="66">
        <v>5902395</v>
      </c>
      <c r="L5" s="66">
        <v>4421</v>
      </c>
      <c r="M5" s="66">
        <v>8241025</v>
      </c>
      <c r="N5" s="66">
        <v>6161</v>
      </c>
      <c r="O5" s="66">
        <v>8077720</v>
      </c>
      <c r="P5" s="66">
        <v>5895</v>
      </c>
      <c r="Q5" s="61">
        <f t="shared" si="0"/>
        <v>30294954</v>
      </c>
      <c r="R5" s="61">
        <f t="shared" si="0"/>
        <v>22602</v>
      </c>
      <c r="S5" s="62" t="e">
        <f t="shared" si="1"/>
        <v>#VALUE!</v>
      </c>
      <c r="T5" s="62">
        <f t="shared" si="2"/>
        <v>1340.3660737987789</v>
      </c>
      <c r="U5" s="63">
        <v>0</v>
      </c>
      <c r="V5" s="64">
        <f t="shared" si="3"/>
      </c>
      <c r="W5" s="48">
        <v>30294954</v>
      </c>
      <c r="X5" s="48">
        <v>22602</v>
      </c>
      <c r="Y5" s="62">
        <f t="shared" si="4"/>
        <v>1340.3660737987789</v>
      </c>
    </row>
    <row r="6" spans="1:25" ht="26.25" customHeight="1">
      <c r="A6" s="40">
        <v>3</v>
      </c>
      <c r="B6" s="41"/>
      <c r="C6" s="55" t="s">
        <v>27</v>
      </c>
      <c r="D6" s="56">
        <v>41487</v>
      </c>
      <c r="E6" s="57" t="s">
        <v>21</v>
      </c>
      <c r="F6" s="58" t="s">
        <v>28</v>
      </c>
      <c r="G6" s="58" t="s">
        <v>23</v>
      </c>
      <c r="H6" s="58">
        <v>3</v>
      </c>
      <c r="I6" s="67">
        <v>4777371</v>
      </c>
      <c r="J6" s="68">
        <v>3704</v>
      </c>
      <c r="K6" s="68">
        <v>4309585</v>
      </c>
      <c r="L6" s="68">
        <v>3358</v>
      </c>
      <c r="M6" s="68">
        <v>6062480</v>
      </c>
      <c r="N6" s="68">
        <v>4601</v>
      </c>
      <c r="O6" s="68">
        <v>6548080</v>
      </c>
      <c r="P6" s="68">
        <v>4890</v>
      </c>
      <c r="Q6" s="61">
        <f t="shared" si="0"/>
        <v>21697516</v>
      </c>
      <c r="R6" s="61">
        <f t="shared" si="0"/>
        <v>16553</v>
      </c>
      <c r="S6" s="62" t="e">
        <f t="shared" si="1"/>
        <v>#VALUE!</v>
      </c>
      <c r="T6" s="62">
        <f t="shared" si="2"/>
        <v>1310.7905515616505</v>
      </c>
      <c r="U6" s="63">
        <v>46407576</v>
      </c>
      <c r="V6" s="64">
        <f t="shared" si="3"/>
        <v>-0.5324574591010743</v>
      </c>
      <c r="W6" s="69">
        <v>167364236</v>
      </c>
      <c r="X6" s="69">
        <v>129107</v>
      </c>
      <c r="Y6" s="62">
        <f t="shared" si="4"/>
        <v>1296.3219345194295</v>
      </c>
    </row>
    <row r="7" spans="1:25" ht="31.5" customHeight="1">
      <c r="A7" s="40">
        <v>4</v>
      </c>
      <c r="B7" s="41"/>
      <c r="C7" s="55" t="s">
        <v>29</v>
      </c>
      <c r="D7" s="56">
        <v>41501</v>
      </c>
      <c r="E7" s="57" t="s">
        <v>21</v>
      </c>
      <c r="F7" s="58" t="s">
        <v>30</v>
      </c>
      <c r="G7" s="58" t="s">
        <v>23</v>
      </c>
      <c r="H7" s="58">
        <v>1</v>
      </c>
      <c r="I7" s="67">
        <v>5513065</v>
      </c>
      <c r="J7" s="68">
        <v>3967</v>
      </c>
      <c r="K7" s="68">
        <v>4473005</v>
      </c>
      <c r="L7" s="68">
        <v>3215</v>
      </c>
      <c r="M7" s="68">
        <v>5286710</v>
      </c>
      <c r="N7" s="68">
        <v>3698</v>
      </c>
      <c r="O7" s="68">
        <v>5796085</v>
      </c>
      <c r="P7" s="68">
        <v>4023</v>
      </c>
      <c r="Q7" s="61">
        <f t="shared" si="0"/>
        <v>21068865</v>
      </c>
      <c r="R7" s="61">
        <f t="shared" si="0"/>
        <v>14903</v>
      </c>
      <c r="S7" s="62" t="e">
        <f t="shared" si="1"/>
        <v>#VALUE!</v>
      </c>
      <c r="T7" s="62">
        <f t="shared" si="2"/>
        <v>1413.7331409783264</v>
      </c>
      <c r="U7" s="63">
        <v>0</v>
      </c>
      <c r="V7" s="64">
        <f t="shared" si="3"/>
      </c>
      <c r="W7" s="69">
        <v>21068865</v>
      </c>
      <c r="X7" s="69">
        <v>14903</v>
      </c>
      <c r="Y7" s="62">
        <f t="shared" si="4"/>
        <v>1413.7331409783264</v>
      </c>
    </row>
    <row r="8" spans="1:25" ht="30" customHeight="1">
      <c r="A8" s="40">
        <v>5</v>
      </c>
      <c r="B8" s="41"/>
      <c r="C8" s="55" t="s">
        <v>31</v>
      </c>
      <c r="D8" s="56">
        <v>41473</v>
      </c>
      <c r="E8" s="57" t="s">
        <v>21</v>
      </c>
      <c r="F8" s="58" t="s">
        <v>32</v>
      </c>
      <c r="G8" s="58" t="s">
        <v>23</v>
      </c>
      <c r="H8" s="58">
        <v>5</v>
      </c>
      <c r="I8" s="67">
        <v>2740180</v>
      </c>
      <c r="J8" s="68">
        <v>2155</v>
      </c>
      <c r="K8" s="68">
        <v>2845955</v>
      </c>
      <c r="L8" s="68">
        <v>2211</v>
      </c>
      <c r="M8" s="68">
        <v>3883360</v>
      </c>
      <c r="N8" s="68">
        <v>2912</v>
      </c>
      <c r="O8" s="68">
        <v>3602990</v>
      </c>
      <c r="P8" s="68">
        <v>2709</v>
      </c>
      <c r="Q8" s="61">
        <f t="shared" si="0"/>
        <v>13072485</v>
      </c>
      <c r="R8" s="61">
        <f t="shared" si="0"/>
        <v>9987</v>
      </c>
      <c r="S8" s="62" t="e">
        <f t="shared" si="1"/>
        <v>#VALUE!</v>
      </c>
      <c r="T8" s="62">
        <f t="shared" si="2"/>
        <v>1308.9501351757285</v>
      </c>
      <c r="U8" s="63">
        <v>24404257</v>
      </c>
      <c r="V8" s="64">
        <f t="shared" si="3"/>
        <v>-0.46433587386004005</v>
      </c>
      <c r="W8" s="69">
        <v>228554290</v>
      </c>
      <c r="X8" s="69">
        <v>183340</v>
      </c>
      <c r="Y8" s="62">
        <f t="shared" si="4"/>
        <v>1246.6144322024654</v>
      </c>
    </row>
    <row r="9" spans="1:25" ht="26.25" customHeight="1">
      <c r="A9" s="40">
        <v>6</v>
      </c>
      <c r="B9" s="41"/>
      <c r="C9" s="55" t="s">
        <v>33</v>
      </c>
      <c r="D9" s="56">
        <v>41494</v>
      </c>
      <c r="E9" s="57" t="s">
        <v>34</v>
      </c>
      <c r="F9" s="58">
        <v>30</v>
      </c>
      <c r="G9" s="58" t="s">
        <v>23</v>
      </c>
      <c r="H9" s="58">
        <v>2</v>
      </c>
      <c r="I9" s="70">
        <v>2659214</v>
      </c>
      <c r="J9" s="70">
        <v>1999</v>
      </c>
      <c r="K9" s="70">
        <v>2911371</v>
      </c>
      <c r="L9" s="70">
        <v>2147</v>
      </c>
      <c r="M9" s="70">
        <v>3893810</v>
      </c>
      <c r="N9" s="70">
        <v>2832</v>
      </c>
      <c r="O9" s="70">
        <v>3007060</v>
      </c>
      <c r="P9" s="70">
        <v>2157</v>
      </c>
      <c r="Q9" s="61">
        <f t="shared" si="0"/>
        <v>12471455</v>
      </c>
      <c r="R9" s="61">
        <f t="shared" si="0"/>
        <v>9135</v>
      </c>
      <c r="S9" s="62" t="e">
        <f t="shared" si="1"/>
        <v>#VALUE!</v>
      </c>
      <c r="T9" s="62">
        <f t="shared" si="2"/>
        <v>1365.2386425834702</v>
      </c>
      <c r="U9" s="63">
        <v>32565901</v>
      </c>
      <c r="V9" s="64">
        <f t="shared" si="3"/>
        <v>-0.6170394609994054</v>
      </c>
      <c r="W9" s="71">
        <v>63122191</v>
      </c>
      <c r="X9" s="71">
        <v>46998</v>
      </c>
      <c r="Y9" s="62">
        <f t="shared" si="4"/>
        <v>1343.0824928720372</v>
      </c>
    </row>
    <row r="10" spans="1:25" ht="30" customHeight="1">
      <c r="A10" s="40">
        <v>7</v>
      </c>
      <c r="B10" s="41"/>
      <c r="C10" s="55" t="s">
        <v>35</v>
      </c>
      <c r="D10" s="56">
        <v>41459</v>
      </c>
      <c r="E10" s="57" t="s">
        <v>36</v>
      </c>
      <c r="F10" s="58" t="s">
        <v>37</v>
      </c>
      <c r="G10" s="58">
        <v>78</v>
      </c>
      <c r="H10" s="58">
        <v>7</v>
      </c>
      <c r="I10" s="66">
        <v>1672630</v>
      </c>
      <c r="J10" s="66">
        <v>1323</v>
      </c>
      <c r="K10" s="66">
        <v>1435555</v>
      </c>
      <c r="L10" s="66">
        <v>1116</v>
      </c>
      <c r="M10" s="66">
        <v>2019260</v>
      </c>
      <c r="N10" s="66">
        <v>1519</v>
      </c>
      <c r="O10" s="66">
        <v>2022930</v>
      </c>
      <c r="P10" s="66">
        <v>1515</v>
      </c>
      <c r="Q10" s="61">
        <f t="shared" si="0"/>
        <v>7150375</v>
      </c>
      <c r="R10" s="61">
        <f t="shared" si="0"/>
        <v>5473</v>
      </c>
      <c r="S10" s="62">
        <f t="shared" si="1"/>
        <v>70.16666666666667</v>
      </c>
      <c r="T10" s="62">
        <f t="shared" si="2"/>
        <v>1306.481819842865</v>
      </c>
      <c r="U10" s="63">
        <v>16542050</v>
      </c>
      <c r="V10" s="64">
        <f t="shared" si="3"/>
        <v>-0.5677455333528795</v>
      </c>
      <c r="W10" s="48">
        <v>395544447</v>
      </c>
      <c r="X10" s="48">
        <v>300853</v>
      </c>
      <c r="Y10" s="62">
        <f t="shared" si="4"/>
        <v>1314.7432367302304</v>
      </c>
    </row>
    <row r="11" spans="1:25" ht="30" customHeight="1">
      <c r="A11" s="40">
        <v>8</v>
      </c>
      <c r="B11" s="41"/>
      <c r="C11" s="72" t="s">
        <v>38</v>
      </c>
      <c r="D11" s="56">
        <v>41480</v>
      </c>
      <c r="E11" s="73" t="s">
        <v>21</v>
      </c>
      <c r="F11" s="74" t="s">
        <v>39</v>
      </c>
      <c r="G11" s="74" t="s">
        <v>23</v>
      </c>
      <c r="H11" s="74">
        <v>4</v>
      </c>
      <c r="I11" s="67">
        <v>1486763</v>
      </c>
      <c r="J11" s="68">
        <v>1052</v>
      </c>
      <c r="K11" s="68">
        <v>1595233</v>
      </c>
      <c r="L11" s="68">
        <v>1113</v>
      </c>
      <c r="M11" s="68">
        <v>1758970</v>
      </c>
      <c r="N11" s="68">
        <v>1205</v>
      </c>
      <c r="O11" s="68">
        <v>1959740</v>
      </c>
      <c r="P11" s="68">
        <v>1345</v>
      </c>
      <c r="Q11" s="61">
        <f t="shared" si="0"/>
        <v>6800706</v>
      </c>
      <c r="R11" s="61">
        <f t="shared" si="0"/>
        <v>4715</v>
      </c>
      <c r="S11" s="62" t="e">
        <f t="shared" si="1"/>
        <v>#VALUE!</v>
      </c>
      <c r="T11" s="62">
        <f t="shared" si="2"/>
        <v>1442.3554612937435</v>
      </c>
      <c r="U11" s="63">
        <v>18976179</v>
      </c>
      <c r="V11" s="64">
        <f t="shared" si="3"/>
        <v>-0.641618789536081</v>
      </c>
      <c r="W11" s="69">
        <v>142327265</v>
      </c>
      <c r="X11" s="69">
        <v>99661</v>
      </c>
      <c r="Y11" s="62">
        <f t="shared" si="4"/>
        <v>1428.1139563118973</v>
      </c>
    </row>
    <row r="12" spans="1:25" ht="31.5" customHeight="1">
      <c r="A12" s="40">
        <v>9</v>
      </c>
      <c r="B12" s="41"/>
      <c r="C12" s="55" t="s">
        <v>40</v>
      </c>
      <c r="D12" s="56">
        <v>41487</v>
      </c>
      <c r="E12" s="57" t="s">
        <v>36</v>
      </c>
      <c r="F12" s="58" t="s">
        <v>41</v>
      </c>
      <c r="G12" s="58" t="s">
        <v>23</v>
      </c>
      <c r="H12" s="58">
        <v>3</v>
      </c>
      <c r="I12" s="66">
        <v>1311162</v>
      </c>
      <c r="J12" s="66">
        <v>997</v>
      </c>
      <c r="K12" s="66">
        <v>1410055</v>
      </c>
      <c r="L12" s="66">
        <v>1065</v>
      </c>
      <c r="M12" s="66">
        <v>1734184</v>
      </c>
      <c r="N12" s="66">
        <v>1273</v>
      </c>
      <c r="O12" s="66">
        <v>2044410</v>
      </c>
      <c r="P12" s="66">
        <v>1512</v>
      </c>
      <c r="Q12" s="61">
        <f t="shared" si="0"/>
        <v>6499811</v>
      </c>
      <c r="R12" s="61">
        <f t="shared" si="0"/>
        <v>4847</v>
      </c>
      <c r="S12" s="62" t="e">
        <f t="shared" si="1"/>
        <v>#VALUE!</v>
      </c>
      <c r="T12" s="62">
        <f t="shared" si="2"/>
        <v>1340.9966989890654</v>
      </c>
      <c r="U12" s="63">
        <v>14391992</v>
      </c>
      <c r="V12" s="64">
        <f t="shared" si="3"/>
        <v>-0.5483730813635805</v>
      </c>
      <c r="W12" s="48">
        <v>55983970</v>
      </c>
      <c r="X12" s="48">
        <v>42946</v>
      </c>
      <c r="Y12" s="62">
        <f t="shared" si="4"/>
        <v>1303.5898570297584</v>
      </c>
    </row>
    <row r="13" spans="1:25" ht="30" customHeight="1">
      <c r="A13" s="40">
        <v>10</v>
      </c>
      <c r="B13" s="41"/>
      <c r="C13" s="55" t="s">
        <v>42</v>
      </c>
      <c r="D13" s="56">
        <v>41459</v>
      </c>
      <c r="E13" s="57" t="s">
        <v>21</v>
      </c>
      <c r="F13" s="58" t="s">
        <v>43</v>
      </c>
      <c r="G13" s="58" t="s">
        <v>23</v>
      </c>
      <c r="H13" s="58">
        <v>7</v>
      </c>
      <c r="I13" s="67">
        <v>940830</v>
      </c>
      <c r="J13" s="68">
        <v>675</v>
      </c>
      <c r="K13" s="68">
        <v>1071835</v>
      </c>
      <c r="L13" s="68">
        <v>780</v>
      </c>
      <c r="M13" s="68">
        <v>1333180</v>
      </c>
      <c r="N13" s="68">
        <v>950</v>
      </c>
      <c r="O13" s="68">
        <v>1424120</v>
      </c>
      <c r="P13" s="68">
        <v>1001</v>
      </c>
      <c r="Q13" s="61">
        <f t="shared" si="0"/>
        <v>4769965</v>
      </c>
      <c r="R13" s="61">
        <f t="shared" si="0"/>
        <v>3406</v>
      </c>
      <c r="S13" s="62" t="e">
        <f t="shared" si="1"/>
        <v>#VALUE!</v>
      </c>
      <c r="T13" s="62">
        <f t="shared" si="2"/>
        <v>1400.4594832648268</v>
      </c>
      <c r="U13" s="63">
        <v>8482355</v>
      </c>
      <c r="V13" s="64">
        <f t="shared" si="3"/>
        <v>-0.4376602959909129</v>
      </c>
      <c r="W13" s="69">
        <v>131321303</v>
      </c>
      <c r="X13" s="69">
        <v>99536</v>
      </c>
      <c r="Y13" s="62">
        <f t="shared" si="4"/>
        <v>1319.3347432084875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78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178156624</v>
      </c>
      <c r="R15" s="27">
        <f>SUM(R4:R14)</f>
        <v>131197</v>
      </c>
      <c r="S15" s="28">
        <f>R15/G15</f>
        <v>1682.0128205128206</v>
      </c>
      <c r="T15" s="49">
        <f>Q15/R15</f>
        <v>1357.9321478387462</v>
      </c>
      <c r="U15" s="54">
        <v>180609035</v>
      </c>
      <c r="V15" s="38">
        <f>IF(U15&lt;&gt;0,-(U15-Q15)/U15,"")</f>
        <v>-0.013578562113462376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2013-08-22T07:42:11Z</dcterms:modified>
  <cp:category/>
  <cp:version/>
  <cp:contentType/>
  <cp:contentStatus/>
</cp:coreProperties>
</file>