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1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<sst xmlns="http://schemas.openxmlformats.org/spreadsheetml/2006/main" count="67" uniqueCount="40">
  <si>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</si>
  <si>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</si>
  <si>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</si>
  <si>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</si>
  <si>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</si>
  <si>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</si>
  <si>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</si>
  <si>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</si>
  <si>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</si>
  <si>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</si>
  <si>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</si>
  <si>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</si>
  <si>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</si>
  <si>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</si>
  <si>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</si>
  <si>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</si>
  <si>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</si>
  <si>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</si>
  <si>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</si>
  <si>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</si>
  <si>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</si>
  <si>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Gravity</t>
  </si>
  <si>
    <t>InterCom</t>
  </si>
  <si>
    <t>31+1+1</t>
  </si>
  <si>
    <t>n/a</t>
  </si>
  <si>
    <t>We're The Millers</t>
  </si>
  <si>
    <t>38+2</t>
  </si>
  <si>
    <t>Prisoners</t>
  </si>
  <si>
    <t>Pro Video</t>
  </si>
  <si>
    <t>The Family</t>
  </si>
  <si>
    <t>Don Jon</t>
  </si>
  <si>
    <t>Big Bang Media</t>
  </si>
  <si>
    <t>Runner Runner</t>
  </si>
  <si>
    <t>39+4</t>
  </si>
  <si>
    <t>The Conjuring</t>
  </si>
  <si>
    <t>20+2</t>
  </si>
  <si>
    <t>Rush</t>
  </si>
  <si>
    <t>Snowflake</t>
  </si>
  <si>
    <t>About Time (preview)</t>
  </si>
  <si>
    <t>UIP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</si>
</sst>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0" fontId="14" fillId="34" borderId="26" xfId="4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190" fontId="15" fillId="34" borderId="26" xfId="40" applyNumberFormat="1" applyFont="1" applyFill="1" applyBorder="1" applyAlignment="1">
      <alignment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  <xf numFmtId="3" fontId="14" fillId="34" borderId="26" xfId="0" applyNumberFormat="1" applyFont="1" applyFill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41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10-13 OCTOBER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9" sqref="C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62" t="s">
        <v>0</v>
      </c>
      <c r="D2" s="64" t="s">
        <v>1</v>
      </c>
      <c r="E2" s="64" t="s">
        <v>2</v>
      </c>
      <c r="F2" s="67" t="s">
        <v>3</v>
      </c>
      <c r="G2" s="67" t="s">
        <v>4</v>
      </c>
      <c r="H2" s="67" t="s">
        <v>5</v>
      </c>
      <c r="I2" s="57" t="s">
        <v>18</v>
      </c>
      <c r="J2" s="57"/>
      <c r="K2" s="57" t="s">
        <v>6</v>
      </c>
      <c r="L2" s="57"/>
      <c r="M2" s="57" t="s">
        <v>7</v>
      </c>
      <c r="N2" s="57"/>
      <c r="O2" s="57" t="s">
        <v>8</v>
      </c>
      <c r="P2" s="57"/>
      <c r="Q2" s="57" t="s">
        <v>9</v>
      </c>
      <c r="R2" s="57"/>
      <c r="S2" s="57"/>
      <c r="T2" s="57"/>
      <c r="U2" s="57" t="s">
        <v>10</v>
      </c>
      <c r="V2" s="57"/>
      <c r="W2" s="57" t="s">
        <v>11</v>
      </c>
      <c r="X2" s="57"/>
      <c r="Y2" s="58"/>
    </row>
    <row r="3" spans="1:25" ht="30" customHeight="1">
      <c r="A3" s="13"/>
      <c r="B3" s="14"/>
      <c r="C3" s="63"/>
      <c r="D3" s="65"/>
      <c r="E3" s="66"/>
      <c r="F3" s="68"/>
      <c r="G3" s="68"/>
      <c r="H3" s="6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9" t="s">
        <v>21</v>
      </c>
      <c r="D4" s="70">
        <v>41550</v>
      </c>
      <c r="E4" s="71" t="s">
        <v>22</v>
      </c>
      <c r="F4" s="72" t="s">
        <v>23</v>
      </c>
      <c r="G4" s="72" t="s">
        <v>24</v>
      </c>
      <c r="H4" s="72">
        <v>2</v>
      </c>
      <c r="I4" s="73">
        <v>5666576</v>
      </c>
      <c r="J4" s="73">
        <v>3357</v>
      </c>
      <c r="K4" s="73">
        <v>7749108</v>
      </c>
      <c r="L4" s="73">
        <v>4507</v>
      </c>
      <c r="M4" s="73">
        <v>12938996</v>
      </c>
      <c r="N4" s="73">
        <v>7664</v>
      </c>
      <c r="O4" s="73">
        <v>10446108</v>
      </c>
      <c r="P4" s="73">
        <v>6047</v>
      </c>
      <c r="Q4" s="74">
        <f aca="true" t="shared" si="0" ref="Q4:R13">+I4+K4+M4+O4</f>
        <v>36800788</v>
      </c>
      <c r="R4" s="74">
        <f t="shared" si="0"/>
        <v>21575</v>
      </c>
      <c r="S4" s="75" t="e">
        <f aca="true" t="shared" si="1" ref="S4:S13">IF(Q4&lt;&gt;0,R4/G4,"")</f>
        <v>#VALUE!</v>
      </c>
      <c r="T4" s="75">
        <f aca="true" t="shared" si="2" ref="T4:T13">IF(Q4&lt;&gt;0,Q4/R4,"")</f>
        <v>1705.7143916570105</v>
      </c>
      <c r="U4" s="76">
        <v>63458516</v>
      </c>
      <c r="V4" s="77">
        <f aca="true" t="shared" si="3" ref="V4:V13">IF(U4&lt;&gt;0,-(U4-Q4)/U4,"")</f>
        <v>-0.4200811755509694</v>
      </c>
      <c r="W4" s="78">
        <v>125508155</v>
      </c>
      <c r="X4" s="78">
        <v>75742</v>
      </c>
      <c r="Y4" s="75">
        <f aca="true" t="shared" si="4" ref="Y4:Y13">W4/X4</f>
        <v>1657.0483351377043</v>
      </c>
    </row>
    <row r="5" spans="1:25" ht="30" customHeight="1">
      <c r="A5" s="40">
        <v>2</v>
      </c>
      <c r="B5" s="41"/>
      <c r="C5" s="69" t="s">
        <v>25</v>
      </c>
      <c r="D5" s="70">
        <v>41508</v>
      </c>
      <c r="E5" s="71" t="s">
        <v>22</v>
      </c>
      <c r="F5" s="72" t="s">
        <v>26</v>
      </c>
      <c r="G5" s="72" t="s">
        <v>24</v>
      </c>
      <c r="H5" s="72">
        <v>8</v>
      </c>
      <c r="I5" s="79">
        <v>1567650</v>
      </c>
      <c r="J5" s="79">
        <v>2186</v>
      </c>
      <c r="K5" s="79">
        <v>3146155</v>
      </c>
      <c r="L5" s="79">
        <v>4373</v>
      </c>
      <c r="M5" s="79">
        <v>6473920</v>
      </c>
      <c r="N5" s="79">
        <v>9070</v>
      </c>
      <c r="O5" s="79">
        <v>5282940</v>
      </c>
      <c r="P5" s="79">
        <v>7402</v>
      </c>
      <c r="Q5" s="74">
        <f t="shared" si="0"/>
        <v>16470665</v>
      </c>
      <c r="R5" s="74">
        <f t="shared" si="0"/>
        <v>23031</v>
      </c>
      <c r="S5" s="75" t="e">
        <f t="shared" si="1"/>
        <v>#VALUE!</v>
      </c>
      <c r="T5" s="75">
        <f t="shared" si="2"/>
        <v>715.1519690851461</v>
      </c>
      <c r="U5" s="76">
        <v>13128399</v>
      </c>
      <c r="V5" s="77">
        <f t="shared" si="3"/>
        <v>0.254582908395761</v>
      </c>
      <c r="W5" s="80">
        <v>308793300</v>
      </c>
      <c r="X5" s="80">
        <v>249231</v>
      </c>
      <c r="Y5" s="75">
        <f t="shared" si="4"/>
        <v>1238.9843157552632</v>
      </c>
    </row>
    <row r="6" spans="1:25" ht="30" customHeight="1">
      <c r="A6" s="40">
        <v>3</v>
      </c>
      <c r="B6" s="41"/>
      <c r="C6" s="69" t="s">
        <v>27</v>
      </c>
      <c r="D6" s="70">
        <v>41557</v>
      </c>
      <c r="E6" s="71" t="s">
        <v>28</v>
      </c>
      <c r="F6" s="72">
        <v>32</v>
      </c>
      <c r="G6" s="72" t="s">
        <v>24</v>
      </c>
      <c r="H6" s="72">
        <v>1</v>
      </c>
      <c r="I6" s="81">
        <v>1631560</v>
      </c>
      <c r="J6" s="81">
        <v>2165</v>
      </c>
      <c r="K6" s="81">
        <v>2871970</v>
      </c>
      <c r="L6" s="81">
        <v>3721</v>
      </c>
      <c r="M6" s="81">
        <v>5145804</v>
      </c>
      <c r="N6" s="81">
        <v>6804</v>
      </c>
      <c r="O6" s="81">
        <v>4495037</v>
      </c>
      <c r="P6" s="81">
        <v>6007</v>
      </c>
      <c r="Q6" s="74">
        <f t="shared" si="0"/>
        <v>14144371</v>
      </c>
      <c r="R6" s="74">
        <f t="shared" si="0"/>
        <v>18697</v>
      </c>
      <c r="S6" s="75" t="e">
        <f t="shared" si="1"/>
        <v>#VALUE!</v>
      </c>
      <c r="T6" s="75">
        <f t="shared" si="2"/>
        <v>756.5048403487191</v>
      </c>
      <c r="U6" s="76">
        <v>0</v>
      </c>
      <c r="V6" s="77">
        <f t="shared" si="3"/>
      </c>
      <c r="W6" s="82">
        <v>14144371</v>
      </c>
      <c r="X6" s="82">
        <v>18697</v>
      </c>
      <c r="Y6" s="75">
        <f t="shared" si="4"/>
        <v>756.5048403487191</v>
      </c>
    </row>
    <row r="7" spans="1:25" ht="30" customHeight="1">
      <c r="A7" s="40">
        <v>4</v>
      </c>
      <c r="B7" s="41"/>
      <c r="C7" s="69" t="s">
        <v>29</v>
      </c>
      <c r="D7" s="70">
        <v>41543</v>
      </c>
      <c r="E7" s="71" t="s">
        <v>28</v>
      </c>
      <c r="F7" s="72">
        <v>32</v>
      </c>
      <c r="G7" s="72" t="s">
        <v>24</v>
      </c>
      <c r="H7" s="72">
        <v>3</v>
      </c>
      <c r="I7" s="81">
        <v>1524669</v>
      </c>
      <c r="J7" s="81">
        <v>2057</v>
      </c>
      <c r="K7" s="81">
        <v>2743149</v>
      </c>
      <c r="L7" s="81">
        <v>3708</v>
      </c>
      <c r="M7" s="81">
        <v>4997130</v>
      </c>
      <c r="N7" s="81">
        <v>6707</v>
      </c>
      <c r="O7" s="81">
        <v>3981986</v>
      </c>
      <c r="P7" s="81">
        <v>5423</v>
      </c>
      <c r="Q7" s="74">
        <f t="shared" si="0"/>
        <v>13246934</v>
      </c>
      <c r="R7" s="74">
        <f t="shared" si="0"/>
        <v>17895</v>
      </c>
      <c r="S7" s="75" t="e">
        <f t="shared" si="1"/>
        <v>#VALUE!</v>
      </c>
      <c r="T7" s="75">
        <f t="shared" si="2"/>
        <v>740.2589550153674</v>
      </c>
      <c r="U7" s="76">
        <v>13959615</v>
      </c>
      <c r="V7" s="77">
        <f t="shared" si="3"/>
        <v>-0.05105305554630268</v>
      </c>
      <c r="W7" s="82">
        <v>57419160</v>
      </c>
      <c r="X7" s="82">
        <v>51040</v>
      </c>
      <c r="Y7" s="75">
        <f t="shared" si="4"/>
        <v>1124.9835423197492</v>
      </c>
    </row>
    <row r="8" spans="1:25" ht="30" customHeight="1">
      <c r="A8" s="40">
        <v>5</v>
      </c>
      <c r="B8" s="41"/>
      <c r="C8" s="69" t="s">
        <v>30</v>
      </c>
      <c r="D8" s="70">
        <v>41550</v>
      </c>
      <c r="E8" s="71" t="s">
        <v>31</v>
      </c>
      <c r="F8" s="72">
        <v>39</v>
      </c>
      <c r="G8" s="72" t="s">
        <v>24</v>
      </c>
      <c r="H8" s="72">
        <v>2</v>
      </c>
      <c r="I8" s="83">
        <v>1578680</v>
      </c>
      <c r="J8" s="83">
        <v>2127</v>
      </c>
      <c r="K8" s="83">
        <v>2744404</v>
      </c>
      <c r="L8" s="83">
        <v>3730</v>
      </c>
      <c r="M8" s="83">
        <v>4252830</v>
      </c>
      <c r="N8" s="83">
        <v>5788</v>
      </c>
      <c r="O8" s="83">
        <v>3612860</v>
      </c>
      <c r="P8" s="83">
        <v>4921</v>
      </c>
      <c r="Q8" s="74">
        <f t="shared" si="0"/>
        <v>12188774</v>
      </c>
      <c r="R8" s="74">
        <f t="shared" si="0"/>
        <v>16566</v>
      </c>
      <c r="S8" s="75" t="e">
        <f t="shared" si="1"/>
        <v>#VALUE!</v>
      </c>
      <c r="T8" s="75">
        <f t="shared" si="2"/>
        <v>735.770493782446</v>
      </c>
      <c r="U8" s="76">
        <v>11552522</v>
      </c>
      <c r="V8" s="77">
        <f t="shared" si="3"/>
        <v>0.055074727405842634</v>
      </c>
      <c r="W8" s="48">
        <v>28259764</v>
      </c>
      <c r="X8" s="48">
        <v>29064</v>
      </c>
      <c r="Y8" s="75">
        <f t="shared" si="4"/>
        <v>972.3287916322598</v>
      </c>
    </row>
    <row r="9" spans="1:25" ht="30" customHeight="1">
      <c r="A9" s="40">
        <v>6</v>
      </c>
      <c r="B9" s="41"/>
      <c r="C9" s="69" t="s">
        <v>32</v>
      </c>
      <c r="D9" s="70">
        <v>41543</v>
      </c>
      <c r="E9" s="71" t="s">
        <v>22</v>
      </c>
      <c r="F9" s="72" t="s">
        <v>33</v>
      </c>
      <c r="G9" s="72" t="s">
        <v>24</v>
      </c>
      <c r="H9" s="72">
        <v>3</v>
      </c>
      <c r="I9" s="79">
        <v>1283975</v>
      </c>
      <c r="J9" s="79">
        <v>1755</v>
      </c>
      <c r="K9" s="79">
        <v>2212231</v>
      </c>
      <c r="L9" s="79">
        <v>3064</v>
      </c>
      <c r="M9" s="79">
        <v>4557190</v>
      </c>
      <c r="N9" s="79">
        <v>6188</v>
      </c>
      <c r="O9" s="79">
        <v>3637372</v>
      </c>
      <c r="P9" s="79">
        <v>5004</v>
      </c>
      <c r="Q9" s="74">
        <f t="shared" si="0"/>
        <v>11690768</v>
      </c>
      <c r="R9" s="74">
        <f t="shared" si="0"/>
        <v>16011</v>
      </c>
      <c r="S9" s="75" t="e">
        <f t="shared" si="1"/>
        <v>#VALUE!</v>
      </c>
      <c r="T9" s="75">
        <f t="shared" si="2"/>
        <v>730.1710074323902</v>
      </c>
      <c r="U9" s="76">
        <v>13063668</v>
      </c>
      <c r="V9" s="77">
        <f t="shared" si="3"/>
        <v>-0.1050929953210691</v>
      </c>
      <c r="W9" s="80">
        <v>55964264</v>
      </c>
      <c r="X9" s="80">
        <v>49564</v>
      </c>
      <c r="Y9" s="75">
        <f t="shared" si="4"/>
        <v>1129.1313049794205</v>
      </c>
    </row>
    <row r="10" spans="1:25" ht="30" customHeight="1">
      <c r="A10" s="40">
        <v>7</v>
      </c>
      <c r="B10" s="41"/>
      <c r="C10" s="69" t="s">
        <v>34</v>
      </c>
      <c r="D10" s="70">
        <v>41536</v>
      </c>
      <c r="E10" s="71" t="s">
        <v>22</v>
      </c>
      <c r="F10" s="72" t="s">
        <v>35</v>
      </c>
      <c r="G10" s="72" t="s">
        <v>24</v>
      </c>
      <c r="H10" s="72">
        <v>4</v>
      </c>
      <c r="I10" s="79">
        <v>939800</v>
      </c>
      <c r="J10" s="79">
        <v>1288</v>
      </c>
      <c r="K10" s="79">
        <v>2303750</v>
      </c>
      <c r="L10" s="79">
        <v>3138</v>
      </c>
      <c r="M10" s="79">
        <v>4488520</v>
      </c>
      <c r="N10" s="79">
        <v>6175</v>
      </c>
      <c r="O10" s="79">
        <v>3167380</v>
      </c>
      <c r="P10" s="79">
        <v>4431</v>
      </c>
      <c r="Q10" s="74">
        <f t="shared" si="0"/>
        <v>10899450</v>
      </c>
      <c r="R10" s="74">
        <f t="shared" si="0"/>
        <v>15032</v>
      </c>
      <c r="S10" s="75" t="e">
        <f t="shared" si="1"/>
        <v>#VALUE!</v>
      </c>
      <c r="T10" s="75">
        <f t="shared" si="2"/>
        <v>725.0831559340074</v>
      </c>
      <c r="U10" s="76">
        <v>9430691</v>
      </c>
      <c r="V10" s="77">
        <f t="shared" si="3"/>
        <v>0.15574245832039244</v>
      </c>
      <c r="W10" s="80">
        <v>58280522</v>
      </c>
      <c r="X10" s="80">
        <v>51643</v>
      </c>
      <c r="Y10" s="75">
        <f t="shared" si="4"/>
        <v>1128.5270414189727</v>
      </c>
    </row>
    <row r="11" spans="1:25" ht="30" customHeight="1">
      <c r="A11" s="40">
        <v>8</v>
      </c>
      <c r="B11" s="41"/>
      <c r="C11" s="69" t="s">
        <v>36</v>
      </c>
      <c r="D11" s="70">
        <v>41529</v>
      </c>
      <c r="E11" s="71" t="s">
        <v>28</v>
      </c>
      <c r="F11" s="72">
        <v>32</v>
      </c>
      <c r="G11" s="72" t="s">
        <v>24</v>
      </c>
      <c r="H11" s="72">
        <v>5</v>
      </c>
      <c r="I11" s="81">
        <v>919284</v>
      </c>
      <c r="J11" s="81">
        <v>1272</v>
      </c>
      <c r="K11" s="81">
        <v>1288040</v>
      </c>
      <c r="L11" s="81">
        <v>1770</v>
      </c>
      <c r="M11" s="81">
        <v>2584190</v>
      </c>
      <c r="N11" s="81">
        <v>3568</v>
      </c>
      <c r="O11" s="81">
        <v>2165910</v>
      </c>
      <c r="P11" s="81">
        <v>2910</v>
      </c>
      <c r="Q11" s="74">
        <f t="shared" si="0"/>
        <v>6957424</v>
      </c>
      <c r="R11" s="74">
        <f t="shared" si="0"/>
        <v>9520</v>
      </c>
      <c r="S11" s="75" t="e">
        <f t="shared" si="1"/>
        <v>#VALUE!</v>
      </c>
      <c r="T11" s="75">
        <f t="shared" si="2"/>
        <v>730.8218487394957</v>
      </c>
      <c r="U11" s="76">
        <v>7694815</v>
      </c>
      <c r="V11" s="77">
        <f t="shared" si="3"/>
        <v>-0.09582959434372366</v>
      </c>
      <c r="W11" s="82">
        <v>97276211</v>
      </c>
      <c r="X11" s="82">
        <v>78513</v>
      </c>
      <c r="Y11" s="75">
        <f t="shared" si="4"/>
        <v>1238.9822195050501</v>
      </c>
    </row>
    <row r="12" spans="1:25" ht="30" customHeight="1">
      <c r="A12" s="40">
        <v>9</v>
      </c>
      <c r="B12" s="41"/>
      <c r="C12" s="69" t="s">
        <v>37</v>
      </c>
      <c r="D12" s="70">
        <v>41543</v>
      </c>
      <c r="E12" s="71" t="s">
        <v>28</v>
      </c>
      <c r="F12" s="72">
        <v>32</v>
      </c>
      <c r="G12" s="72" t="s">
        <v>24</v>
      </c>
      <c r="H12" s="72">
        <v>3</v>
      </c>
      <c r="I12" s="81">
        <v>169110</v>
      </c>
      <c r="J12" s="81">
        <v>243</v>
      </c>
      <c r="K12" s="81">
        <v>768465</v>
      </c>
      <c r="L12" s="81">
        <v>1082</v>
      </c>
      <c r="M12" s="81">
        <v>2421980</v>
      </c>
      <c r="N12" s="81">
        <v>3321</v>
      </c>
      <c r="O12" s="81">
        <v>2919970</v>
      </c>
      <c r="P12" s="81">
        <v>3981</v>
      </c>
      <c r="Q12" s="74">
        <f t="shared" si="0"/>
        <v>6279525</v>
      </c>
      <c r="R12" s="74">
        <f t="shared" si="0"/>
        <v>8627</v>
      </c>
      <c r="S12" s="75" t="e">
        <f t="shared" si="1"/>
        <v>#VALUE!</v>
      </c>
      <c r="T12" s="75">
        <f t="shared" si="2"/>
        <v>727.8920829952475</v>
      </c>
      <c r="U12" s="76">
        <v>6579081</v>
      </c>
      <c r="V12" s="77">
        <f t="shared" si="3"/>
        <v>-0.045531587162401556</v>
      </c>
      <c r="W12" s="82">
        <v>22123148</v>
      </c>
      <c r="X12" s="82">
        <v>21568</v>
      </c>
      <c r="Y12" s="75">
        <f t="shared" si="4"/>
        <v>1025.739428783383</v>
      </c>
    </row>
    <row r="13" spans="1:25" ht="30" customHeight="1">
      <c r="A13" s="40">
        <v>10</v>
      </c>
      <c r="B13" s="41"/>
      <c r="C13" s="69" t="s">
        <v>38</v>
      </c>
      <c r="D13" s="70">
        <v>41564</v>
      </c>
      <c r="E13" s="71" t="s">
        <v>39</v>
      </c>
      <c r="F13" s="72">
        <v>26</v>
      </c>
      <c r="G13" s="72" t="s">
        <v>24</v>
      </c>
      <c r="H13" s="72">
        <v>0</v>
      </c>
      <c r="I13" s="83">
        <v>531980</v>
      </c>
      <c r="J13" s="83">
        <v>770</v>
      </c>
      <c r="K13" s="83">
        <v>1109610</v>
      </c>
      <c r="L13" s="83">
        <v>1589</v>
      </c>
      <c r="M13" s="83">
        <v>2338510</v>
      </c>
      <c r="N13" s="83">
        <v>3201</v>
      </c>
      <c r="O13" s="83">
        <v>2149690</v>
      </c>
      <c r="P13" s="83">
        <v>3012</v>
      </c>
      <c r="Q13" s="74">
        <f t="shared" si="0"/>
        <v>6129790</v>
      </c>
      <c r="R13" s="74">
        <f t="shared" si="0"/>
        <v>8572</v>
      </c>
      <c r="S13" s="75" t="e">
        <f t="shared" si="1"/>
        <v>#VALUE!</v>
      </c>
      <c r="T13" s="75">
        <f t="shared" si="2"/>
        <v>715.09449370042</v>
      </c>
      <c r="U13" s="76">
        <v>0</v>
      </c>
      <c r="V13" s="77">
        <f t="shared" si="3"/>
      </c>
      <c r="W13" s="48">
        <v>6129790</v>
      </c>
      <c r="X13" s="48">
        <v>8572</v>
      </c>
      <c r="Y13" s="75">
        <f t="shared" si="4"/>
        <v>715.09449370042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59" t="s">
        <v>17</v>
      </c>
      <c r="C15" s="60"/>
      <c r="D15" s="60"/>
      <c r="E15" s="61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134808489</v>
      </c>
      <c r="R15" s="27">
        <f>SUM(R4:R14)</f>
        <v>155526</v>
      </c>
      <c r="S15" s="28" t="e">
        <f>R15/G15</f>
        <v>#DIV/0!</v>
      </c>
      <c r="T15" s="49">
        <f>Q15/R15</f>
        <v>866.7906909455654</v>
      </c>
      <c r="U15" s="54">
        <v>148584511</v>
      </c>
      <c r="V15" s="38">
        <f>IF(U15&lt;&gt;0,-(U15-Q15)/U15,"")</f>
        <v>-0.09271506099313406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55" t="s">
        <v>19</v>
      </c>
      <c r="V16" s="55"/>
      <c r="W16" s="55"/>
      <c r="X16" s="55"/>
      <c r="Y16" s="5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56"/>
      <c r="V17" s="56"/>
      <c r="W17" s="56"/>
      <c r="X17" s="56"/>
      <c r="Y17" s="5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56"/>
      <c r="V18" s="56"/>
      <c r="W18" s="56"/>
      <c r="X18" s="56"/>
      <c r="Y18" s="56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2013-10-14T11:01:15Z</dcterms:modified>
  <cp:category/>
  <cp:version/>
  <cp:contentType/>
  <cp:contentStatus/>
</cp:coreProperties>
</file>