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30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<sst xmlns="http://schemas.openxmlformats.org/spreadsheetml/2006/main" count="63" uniqueCount="39">
  <si>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</si>
  <si>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</si>
  <si>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</si>
  <si>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</si>
  <si>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</si>
  <si>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</si>
  <si>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</si>
  <si>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</si>
  <si>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</si>
  <si>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</si>
  <si>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</si>
  <si>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</si>
  <si>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</si>
  <si>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</si>
  <si>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</si>
  <si>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</si>
  <si>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</si>
  <si>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</si>
  <si>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</si>
  <si>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</si>
  <si>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</si>
  <si>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Harry Potter and the Half-Blood Prince</t>
  </si>
  <si>
    <t>InterCom</t>
  </si>
  <si>
    <t>41+7+1</t>
  </si>
  <si>
    <t>n/a</t>
  </si>
  <si>
    <t>Ice Age: Dawn of the Dinosaurs</t>
  </si>
  <si>
    <t>32+15</t>
  </si>
  <si>
    <t>The Hangover</t>
  </si>
  <si>
    <t>Fighting</t>
  </si>
  <si>
    <t>UIP</t>
  </si>
  <si>
    <t>The Proposal</t>
  </si>
  <si>
    <t>Forum Hungary</t>
  </si>
  <si>
    <t>Public Enemies</t>
  </si>
  <si>
    <t>Ghosts of Girlfriends Past</t>
  </si>
  <si>
    <t>Intercom</t>
  </si>
  <si>
    <t>Everybody Wants to Be Italian</t>
  </si>
  <si>
    <t>Transformers: Revenge…</t>
  </si>
  <si>
    <t>40+1</t>
  </si>
  <si>
    <t>Coco avant Chanel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</si>
</sst>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6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2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2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2" applyNumberFormat="1" applyFont="1" applyFill="1" applyBorder="1" applyAlignment="1" applyProtection="1">
      <alignment horizontal="right"/>
      <protection/>
    </xf>
    <xf numFmtId="3" fontId="60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/>
    </xf>
    <xf numFmtId="3" fontId="14" fillId="34" borderId="26" xfId="62" applyNumberFormat="1" applyFont="1" applyFill="1" applyBorder="1" applyAlignment="1" applyProtection="1">
      <alignment horizontal="center"/>
      <protection/>
    </xf>
    <xf numFmtId="183" fontId="14" fillId="34" borderId="26" xfId="62" applyNumberFormat="1" applyFont="1" applyFill="1" applyBorder="1" applyAlignment="1" applyProtection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JULY-2 AUGUST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4" sqref="C4:C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8" t="s">
        <v>0</v>
      </c>
      <c r="D2" s="70" t="s">
        <v>1</v>
      </c>
      <c r="E2" s="70" t="s">
        <v>2</v>
      </c>
      <c r="F2" s="60" t="s">
        <v>3</v>
      </c>
      <c r="G2" s="60" t="s">
        <v>4</v>
      </c>
      <c r="H2" s="60" t="s">
        <v>5</v>
      </c>
      <c r="I2" s="59" t="s">
        <v>18</v>
      </c>
      <c r="J2" s="59"/>
      <c r="K2" s="59" t="s">
        <v>6</v>
      </c>
      <c r="L2" s="59"/>
      <c r="M2" s="59" t="s">
        <v>7</v>
      </c>
      <c r="N2" s="59"/>
      <c r="O2" s="59" t="s">
        <v>8</v>
      </c>
      <c r="P2" s="59"/>
      <c r="Q2" s="59" t="s">
        <v>9</v>
      </c>
      <c r="R2" s="59"/>
      <c r="S2" s="59"/>
      <c r="T2" s="59"/>
      <c r="U2" s="59" t="s">
        <v>10</v>
      </c>
      <c r="V2" s="59"/>
      <c r="W2" s="59" t="s">
        <v>11</v>
      </c>
      <c r="X2" s="59"/>
      <c r="Y2" s="64"/>
    </row>
    <row r="3" spans="1:25" ht="30" customHeight="1">
      <c r="A3" s="13"/>
      <c r="B3" s="14"/>
      <c r="C3" s="69"/>
      <c r="D3" s="71"/>
      <c r="E3" s="72"/>
      <c r="F3" s="61"/>
      <c r="G3" s="61"/>
      <c r="H3" s="6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3" t="s">
        <v>21</v>
      </c>
      <c r="D4" s="74">
        <v>40017</v>
      </c>
      <c r="E4" s="75" t="s">
        <v>22</v>
      </c>
      <c r="F4" s="76" t="s">
        <v>23</v>
      </c>
      <c r="G4" s="76" t="s">
        <v>24</v>
      </c>
      <c r="H4" s="76">
        <v>2</v>
      </c>
      <c r="I4" s="77">
        <v>14959525</v>
      </c>
      <c r="J4" s="77">
        <v>13421</v>
      </c>
      <c r="K4" s="77">
        <v>15390190</v>
      </c>
      <c r="L4" s="77">
        <v>13642</v>
      </c>
      <c r="M4" s="77">
        <v>19138755</v>
      </c>
      <c r="N4" s="77">
        <v>16297</v>
      </c>
      <c r="O4" s="77">
        <v>15999035</v>
      </c>
      <c r="P4" s="77">
        <v>13609</v>
      </c>
      <c r="Q4" s="78">
        <f aca="true" t="shared" si="0" ref="Q4:R13">+I4+K4+M4+O4</f>
        <v>65487505</v>
      </c>
      <c r="R4" s="79">
        <f t="shared" si="0"/>
        <v>56969</v>
      </c>
      <c r="S4" s="80" t="e">
        <f aca="true" t="shared" si="1" ref="S4:S13">IF(Q4&lt;&gt;0,R4/G4,"")</f>
        <v>#VALUE!</v>
      </c>
      <c r="T4" s="80">
        <f aca="true" t="shared" si="2" ref="T4:T13">IF(Q4&lt;&gt;0,Q4/R4,"")</f>
        <v>1149.528778809528</v>
      </c>
      <c r="U4" s="81">
        <v>187142200</v>
      </c>
      <c r="V4" s="82">
        <f aca="true" t="shared" si="3" ref="V4:V13">IF(U4&lt;&gt;0,-(U4-Q4)/U4,"")</f>
        <v>-0.6500655383980738</v>
      </c>
      <c r="W4" s="54">
        <v>331111445</v>
      </c>
      <c r="X4" s="54">
        <v>299780</v>
      </c>
      <c r="Y4" s="53">
        <f aca="true" t="shared" si="4" ref="Y4:Y13">W4/X4</f>
        <v>1104.5147941824005</v>
      </c>
    </row>
    <row r="5" spans="1:25" ht="30" customHeight="1">
      <c r="A5" s="40">
        <v>2</v>
      </c>
      <c r="B5" s="41"/>
      <c r="C5" s="48" t="s">
        <v>25</v>
      </c>
      <c r="D5" s="74">
        <v>39995</v>
      </c>
      <c r="E5" s="49" t="s">
        <v>22</v>
      </c>
      <c r="F5" s="50" t="s">
        <v>26</v>
      </c>
      <c r="G5" s="50" t="s">
        <v>24</v>
      </c>
      <c r="H5" s="50">
        <v>5</v>
      </c>
      <c r="I5" s="77">
        <v>5263180</v>
      </c>
      <c r="J5" s="77">
        <v>4257</v>
      </c>
      <c r="K5" s="77">
        <v>6070100</v>
      </c>
      <c r="L5" s="77">
        <v>4846</v>
      </c>
      <c r="M5" s="77">
        <v>8788255</v>
      </c>
      <c r="N5" s="77">
        <v>6947</v>
      </c>
      <c r="O5" s="77">
        <v>7868940</v>
      </c>
      <c r="P5" s="77">
        <v>6209</v>
      </c>
      <c r="Q5" s="78">
        <f t="shared" si="0"/>
        <v>27990475</v>
      </c>
      <c r="R5" s="79">
        <f t="shared" si="0"/>
        <v>22259</v>
      </c>
      <c r="S5" s="80" t="e">
        <f t="shared" si="1"/>
        <v>#VALUE!</v>
      </c>
      <c r="T5" s="80">
        <f t="shared" si="2"/>
        <v>1257.4902286715485</v>
      </c>
      <c r="U5" s="81">
        <v>38871680</v>
      </c>
      <c r="V5" s="82">
        <f t="shared" si="3"/>
        <v>-0.2799262856660685</v>
      </c>
      <c r="W5" s="54">
        <v>598331870</v>
      </c>
      <c r="X5" s="54">
        <v>479704</v>
      </c>
      <c r="Y5" s="53">
        <f t="shared" si="4"/>
        <v>1247.2938937344695</v>
      </c>
    </row>
    <row r="6" spans="1:25" ht="30" customHeight="1">
      <c r="A6" s="40">
        <v>3</v>
      </c>
      <c r="B6" s="41"/>
      <c r="C6" s="83" t="s">
        <v>27</v>
      </c>
      <c r="D6" s="74">
        <v>39982</v>
      </c>
      <c r="E6" s="75" t="s">
        <v>22</v>
      </c>
      <c r="F6" s="76">
        <v>29</v>
      </c>
      <c r="G6" s="76" t="s">
        <v>24</v>
      </c>
      <c r="H6" s="76">
        <v>7</v>
      </c>
      <c r="I6" s="77">
        <v>1784090</v>
      </c>
      <c r="J6" s="77">
        <v>1578</v>
      </c>
      <c r="K6" s="77">
        <v>2103320</v>
      </c>
      <c r="L6" s="77">
        <v>1840</v>
      </c>
      <c r="M6" s="77">
        <v>2797945</v>
      </c>
      <c r="N6" s="77">
        <v>2348</v>
      </c>
      <c r="O6" s="77">
        <v>2382175</v>
      </c>
      <c r="P6" s="77">
        <v>2005</v>
      </c>
      <c r="Q6" s="78">
        <f t="shared" si="0"/>
        <v>9067530</v>
      </c>
      <c r="R6" s="79">
        <f t="shared" si="0"/>
        <v>7771</v>
      </c>
      <c r="S6" s="80" t="e">
        <f t="shared" si="1"/>
        <v>#VALUE!</v>
      </c>
      <c r="T6" s="80">
        <f t="shared" si="2"/>
        <v>1166.842105263158</v>
      </c>
      <c r="U6" s="81">
        <v>10679470</v>
      </c>
      <c r="V6" s="82">
        <f t="shared" si="3"/>
        <v>-0.15093820198942456</v>
      </c>
      <c r="W6" s="54">
        <v>221864035</v>
      </c>
      <c r="X6" s="54">
        <v>203004</v>
      </c>
      <c r="Y6" s="53">
        <f t="shared" si="4"/>
        <v>1092.9047457192962</v>
      </c>
    </row>
    <row r="7" spans="1:25" ht="30" customHeight="1">
      <c r="A7" s="40">
        <v>4</v>
      </c>
      <c r="B7" s="41"/>
      <c r="C7" s="73" t="s">
        <v>28</v>
      </c>
      <c r="D7" s="74">
        <v>40024</v>
      </c>
      <c r="E7" s="75" t="s">
        <v>29</v>
      </c>
      <c r="F7" s="76">
        <v>18</v>
      </c>
      <c r="G7" s="76">
        <v>18</v>
      </c>
      <c r="H7" s="76">
        <v>1</v>
      </c>
      <c r="I7" s="77">
        <v>2405065</v>
      </c>
      <c r="J7" s="77">
        <v>2106</v>
      </c>
      <c r="K7" s="84">
        <v>2031255</v>
      </c>
      <c r="L7" s="84">
        <v>1747</v>
      </c>
      <c r="M7" s="84">
        <v>2192265</v>
      </c>
      <c r="N7" s="84">
        <v>1840</v>
      </c>
      <c r="O7" s="84">
        <v>2254665</v>
      </c>
      <c r="P7" s="84">
        <v>1901</v>
      </c>
      <c r="Q7" s="78">
        <f t="shared" si="0"/>
        <v>8883250</v>
      </c>
      <c r="R7" s="79">
        <f t="shared" si="0"/>
        <v>7594</v>
      </c>
      <c r="S7" s="80">
        <f t="shared" si="1"/>
        <v>421.8888888888889</v>
      </c>
      <c r="T7" s="80">
        <f t="shared" si="2"/>
        <v>1169.7721885699236</v>
      </c>
      <c r="U7" s="81">
        <v>0</v>
      </c>
      <c r="V7" s="82">
        <f t="shared" si="3"/>
      </c>
      <c r="W7" s="51">
        <v>8883250</v>
      </c>
      <c r="X7" s="51">
        <v>7594</v>
      </c>
      <c r="Y7" s="53">
        <f t="shared" si="4"/>
        <v>1169.7721885699236</v>
      </c>
    </row>
    <row r="8" spans="1:25" ht="30" customHeight="1">
      <c r="A8" s="40">
        <v>5</v>
      </c>
      <c r="B8" s="41"/>
      <c r="C8" s="73" t="s">
        <v>30</v>
      </c>
      <c r="D8" s="74">
        <v>39982</v>
      </c>
      <c r="E8" s="75" t="s">
        <v>31</v>
      </c>
      <c r="F8" s="76">
        <v>27</v>
      </c>
      <c r="G8" s="76" t="s">
        <v>24</v>
      </c>
      <c r="H8" s="76">
        <v>7</v>
      </c>
      <c r="I8" s="84">
        <v>1546120</v>
      </c>
      <c r="J8" s="84">
        <v>1418</v>
      </c>
      <c r="K8" s="84">
        <v>1876710</v>
      </c>
      <c r="L8" s="84">
        <v>1615</v>
      </c>
      <c r="M8" s="84">
        <v>2635010</v>
      </c>
      <c r="N8" s="84">
        <v>2234</v>
      </c>
      <c r="O8" s="84">
        <v>1840390</v>
      </c>
      <c r="P8" s="84">
        <v>1548</v>
      </c>
      <c r="Q8" s="78">
        <f t="shared" si="0"/>
        <v>7898230</v>
      </c>
      <c r="R8" s="79">
        <f t="shared" si="0"/>
        <v>6815</v>
      </c>
      <c r="S8" s="80" t="e">
        <f t="shared" si="1"/>
        <v>#VALUE!</v>
      </c>
      <c r="T8" s="80">
        <f t="shared" si="2"/>
        <v>1158.9479090242112</v>
      </c>
      <c r="U8" s="81">
        <v>7876435</v>
      </c>
      <c r="V8" s="82">
        <f t="shared" si="3"/>
        <v>0.0027671148178078026</v>
      </c>
      <c r="W8" s="51">
        <v>194065265</v>
      </c>
      <c r="X8" s="51">
        <v>175622</v>
      </c>
      <c r="Y8" s="53">
        <f t="shared" si="4"/>
        <v>1105.0168259101936</v>
      </c>
    </row>
    <row r="9" spans="1:25" ht="30" customHeight="1">
      <c r="A9" s="40">
        <v>6</v>
      </c>
      <c r="B9" s="41"/>
      <c r="C9" s="73" t="s">
        <v>32</v>
      </c>
      <c r="D9" s="74">
        <v>40010</v>
      </c>
      <c r="E9" s="75" t="s">
        <v>29</v>
      </c>
      <c r="F9" s="76">
        <v>22</v>
      </c>
      <c r="G9" s="76">
        <v>22</v>
      </c>
      <c r="H9" s="76">
        <v>3</v>
      </c>
      <c r="I9" s="77">
        <v>1186600</v>
      </c>
      <c r="J9" s="77">
        <v>992</v>
      </c>
      <c r="K9" s="84">
        <v>1469350</v>
      </c>
      <c r="L9" s="84">
        <v>1180</v>
      </c>
      <c r="M9" s="84">
        <v>1479850</v>
      </c>
      <c r="N9" s="84">
        <v>1190</v>
      </c>
      <c r="O9" s="84">
        <v>1423080</v>
      </c>
      <c r="P9" s="84">
        <v>1157</v>
      </c>
      <c r="Q9" s="78">
        <f t="shared" si="0"/>
        <v>5558880</v>
      </c>
      <c r="R9" s="79">
        <f t="shared" si="0"/>
        <v>4519</v>
      </c>
      <c r="S9" s="80">
        <f t="shared" si="1"/>
        <v>205.4090909090909</v>
      </c>
      <c r="T9" s="80">
        <f t="shared" si="2"/>
        <v>1230.1128568267316</v>
      </c>
      <c r="U9" s="81">
        <v>8283270</v>
      </c>
      <c r="V9" s="82">
        <f t="shared" si="3"/>
        <v>-0.32890271595637954</v>
      </c>
      <c r="W9" s="51">
        <v>44909787</v>
      </c>
      <c r="X9" s="51">
        <v>38226</v>
      </c>
      <c r="Y9" s="53">
        <f t="shared" si="4"/>
        <v>1174.8492387380318</v>
      </c>
    </row>
    <row r="10" spans="1:25" ht="30" customHeight="1">
      <c r="A10" s="40">
        <v>7</v>
      </c>
      <c r="B10" s="41"/>
      <c r="C10" s="48" t="s">
        <v>33</v>
      </c>
      <c r="D10" s="74">
        <v>40003</v>
      </c>
      <c r="E10" s="49" t="s">
        <v>34</v>
      </c>
      <c r="F10" s="50">
        <v>25</v>
      </c>
      <c r="G10" s="50" t="s">
        <v>24</v>
      </c>
      <c r="H10" s="50">
        <v>4</v>
      </c>
      <c r="I10" s="77">
        <v>1035705</v>
      </c>
      <c r="J10" s="77">
        <v>907</v>
      </c>
      <c r="K10" s="77">
        <v>1175895</v>
      </c>
      <c r="L10" s="77">
        <v>1001</v>
      </c>
      <c r="M10" s="77">
        <v>1423350</v>
      </c>
      <c r="N10" s="77">
        <v>1180</v>
      </c>
      <c r="O10" s="77">
        <v>1294250</v>
      </c>
      <c r="P10" s="77">
        <v>1086</v>
      </c>
      <c r="Q10" s="78">
        <f t="shared" si="0"/>
        <v>4929200</v>
      </c>
      <c r="R10" s="79">
        <f t="shared" si="0"/>
        <v>4174</v>
      </c>
      <c r="S10" s="80" t="e">
        <f t="shared" si="1"/>
        <v>#VALUE!</v>
      </c>
      <c r="T10" s="80">
        <f t="shared" si="2"/>
        <v>1180.9295639674174</v>
      </c>
      <c r="U10" s="81">
        <v>6572820</v>
      </c>
      <c r="V10" s="82">
        <f t="shared" si="3"/>
        <v>-0.2500631388049574</v>
      </c>
      <c r="W10" s="54">
        <v>55119270</v>
      </c>
      <c r="X10" s="54">
        <v>48758</v>
      </c>
      <c r="Y10" s="53">
        <f t="shared" si="4"/>
        <v>1130.466179908938</v>
      </c>
    </row>
    <row r="11" spans="1:25" ht="30" customHeight="1">
      <c r="A11" s="40">
        <v>8</v>
      </c>
      <c r="B11" s="41"/>
      <c r="C11" s="83" t="s">
        <v>35</v>
      </c>
      <c r="D11" s="74">
        <v>40024</v>
      </c>
      <c r="E11" s="75" t="s">
        <v>31</v>
      </c>
      <c r="F11" s="76">
        <v>10</v>
      </c>
      <c r="G11" s="76" t="s">
        <v>24</v>
      </c>
      <c r="H11" s="76">
        <v>1</v>
      </c>
      <c r="I11" s="84">
        <v>651510</v>
      </c>
      <c r="J11" s="84">
        <v>538</v>
      </c>
      <c r="K11" s="84">
        <v>921250</v>
      </c>
      <c r="L11" s="84">
        <v>738</v>
      </c>
      <c r="M11" s="84">
        <v>991090</v>
      </c>
      <c r="N11" s="84">
        <v>810</v>
      </c>
      <c r="O11" s="84">
        <v>840450</v>
      </c>
      <c r="P11" s="84">
        <v>682</v>
      </c>
      <c r="Q11" s="78">
        <f t="shared" si="0"/>
        <v>3404300</v>
      </c>
      <c r="R11" s="79">
        <f t="shared" si="0"/>
        <v>2768</v>
      </c>
      <c r="S11" s="85" t="e">
        <f t="shared" si="1"/>
        <v>#VALUE!</v>
      </c>
      <c r="T11" s="85">
        <f t="shared" si="2"/>
        <v>1229.8771676300578</v>
      </c>
      <c r="U11" s="81">
        <v>0</v>
      </c>
      <c r="V11" s="86">
        <f t="shared" si="3"/>
      </c>
      <c r="W11" s="51">
        <v>3404300</v>
      </c>
      <c r="X11" s="51">
        <v>2768</v>
      </c>
      <c r="Y11" s="53">
        <f t="shared" si="4"/>
        <v>1229.8771676300578</v>
      </c>
    </row>
    <row r="12" spans="1:25" ht="30" customHeight="1">
      <c r="A12" s="40">
        <v>9</v>
      </c>
      <c r="B12" s="41"/>
      <c r="C12" s="75" t="s">
        <v>36</v>
      </c>
      <c r="D12" s="74">
        <v>39988</v>
      </c>
      <c r="E12" s="75" t="s">
        <v>29</v>
      </c>
      <c r="F12" s="76" t="s">
        <v>37</v>
      </c>
      <c r="G12" s="76">
        <v>27</v>
      </c>
      <c r="H12" s="76">
        <v>6</v>
      </c>
      <c r="I12" s="77">
        <v>435100</v>
      </c>
      <c r="J12" s="77">
        <v>414</v>
      </c>
      <c r="K12" s="84">
        <v>722140</v>
      </c>
      <c r="L12" s="84">
        <v>653</v>
      </c>
      <c r="M12" s="84">
        <v>1069290</v>
      </c>
      <c r="N12" s="84">
        <v>905</v>
      </c>
      <c r="O12" s="84">
        <v>852770</v>
      </c>
      <c r="P12" s="84">
        <v>728</v>
      </c>
      <c r="Q12" s="78">
        <f t="shared" si="0"/>
        <v>3079300</v>
      </c>
      <c r="R12" s="79">
        <f t="shared" si="0"/>
        <v>2700</v>
      </c>
      <c r="S12" s="80">
        <f t="shared" si="1"/>
        <v>100</v>
      </c>
      <c r="T12" s="80">
        <f t="shared" si="2"/>
        <v>1140.4814814814815</v>
      </c>
      <c r="U12" s="81">
        <v>3749145</v>
      </c>
      <c r="V12" s="82">
        <f t="shared" si="3"/>
        <v>-0.17866606919711028</v>
      </c>
      <c r="W12" s="51">
        <v>204507290</v>
      </c>
      <c r="X12" s="51">
        <v>194770</v>
      </c>
      <c r="Y12" s="53">
        <f t="shared" si="4"/>
        <v>1049.993787544283</v>
      </c>
    </row>
    <row r="13" spans="1:25" ht="30" customHeight="1">
      <c r="A13" s="40">
        <v>10</v>
      </c>
      <c r="B13" s="41"/>
      <c r="C13" s="83" t="s">
        <v>38</v>
      </c>
      <c r="D13" s="74">
        <v>39989</v>
      </c>
      <c r="E13" s="75" t="s">
        <v>31</v>
      </c>
      <c r="F13" s="76">
        <v>5</v>
      </c>
      <c r="G13" s="76" t="s">
        <v>24</v>
      </c>
      <c r="H13" s="76">
        <v>6</v>
      </c>
      <c r="I13" s="84">
        <v>440815</v>
      </c>
      <c r="J13" s="84">
        <v>375</v>
      </c>
      <c r="K13" s="84">
        <v>464280</v>
      </c>
      <c r="L13" s="84">
        <v>386</v>
      </c>
      <c r="M13" s="84">
        <v>590135</v>
      </c>
      <c r="N13" s="84">
        <v>491</v>
      </c>
      <c r="O13" s="84">
        <v>464575</v>
      </c>
      <c r="P13" s="84">
        <v>391</v>
      </c>
      <c r="Q13" s="78">
        <f t="shared" si="0"/>
        <v>1959805</v>
      </c>
      <c r="R13" s="79">
        <f t="shared" si="0"/>
        <v>1643</v>
      </c>
      <c r="S13" s="85" t="e">
        <f t="shared" si="1"/>
        <v>#VALUE!</v>
      </c>
      <c r="T13" s="85">
        <f t="shared" si="2"/>
        <v>1192.8210590383444</v>
      </c>
      <c r="U13" s="81">
        <v>2164220</v>
      </c>
      <c r="V13" s="86">
        <f t="shared" si="3"/>
        <v>-0.09445204276829527</v>
      </c>
      <c r="W13" s="51">
        <v>36701686</v>
      </c>
      <c r="X13" s="51">
        <v>32523</v>
      </c>
      <c r="Y13" s="53">
        <f t="shared" si="4"/>
        <v>1128.4840266888048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65" t="s">
        <v>17</v>
      </c>
      <c r="C15" s="66"/>
      <c r="D15" s="66"/>
      <c r="E15" s="67"/>
      <c r="F15" s="23"/>
      <c r="G15" s="23">
        <f>SUM(G4:G14)</f>
        <v>67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138258475</v>
      </c>
      <c r="R15" s="27">
        <f>SUM(R4:R14)</f>
        <v>117212</v>
      </c>
      <c r="S15" s="28">
        <f>R15/G15</f>
        <v>1749.4328358208954</v>
      </c>
      <c r="T15" s="52">
        <f>Q15/R15</f>
        <v>1179.5590468552707</v>
      </c>
      <c r="U15" s="39">
        <v>268837270</v>
      </c>
      <c r="V15" s="38">
        <f>IF(U15&lt;&gt;0,-(U15-Q15)/U15,"")</f>
        <v>-0.4857168613563142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2009-08-03T11:25:06Z</dcterms:modified>
  <cp:category/>
  <cp:version/>
  <cp:contentType/>
  <cp:contentStatus/>
</cp:coreProperties>
</file>